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n.frazier\Desktop\"/>
    </mc:Choice>
  </mc:AlternateContent>
  <xr:revisionPtr revIDLastSave="0" documentId="13_ncr:1_{70C8D079-DC05-4F32-BE52-A92576524E38}" xr6:coauthVersionLast="47" xr6:coauthVersionMax="47" xr10:uidLastSave="{00000000-0000-0000-0000-000000000000}"/>
  <bookViews>
    <workbookView xWindow="-108" yWindow="-108" windowWidth="23256" windowHeight="12576" xr2:uid="{497626F6-BA28-4AEF-9CF1-6A25C603025C}"/>
  </bookViews>
  <sheets>
    <sheet name="Overall" sheetId="12" r:id="rId1"/>
    <sheet name="Defense" sheetId="10" r:id="rId2"/>
    <sheet name="Offense" sheetId="11" r:id="rId3"/>
    <sheet name="Game Scores" sheetId="13" r:id="rId4"/>
    <sheet name="Archers" sheetId="7" r:id="rId5"/>
    <sheet name="Blackhawks" sheetId="3" r:id="rId6"/>
    <sheet name="Chaos" sheetId="8" r:id="rId7"/>
    <sheet name="Comets" sheetId="6" r:id="rId8"/>
    <sheet name="Edge" sheetId="5" r:id="rId9"/>
    <sheet name="Hurricanes" sheetId="1" r:id="rId10"/>
    <sheet name="Lookouts" sheetId="2" r:id="rId11"/>
    <sheet name="Thunder" sheetId="4" r:id="rId12"/>
    <sheet name="Sirens vs Alliance" sheetId="9" r:id="rId13"/>
  </sheets>
  <definedNames>
    <definedName name="_xlnm._FilterDatabase" localSheetId="1" hidden="1">Defense!$A$1:$C$74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1" l="1"/>
  <c r="E74" i="11"/>
  <c r="E54" i="11"/>
  <c r="E34" i="11"/>
  <c r="E38" i="11"/>
  <c r="E73" i="11"/>
  <c r="E27" i="11"/>
  <c r="E21" i="11"/>
  <c r="E32" i="11"/>
  <c r="E8" i="11"/>
  <c r="E7" i="11"/>
  <c r="E6" i="11"/>
  <c r="E71" i="11"/>
  <c r="E48" i="11"/>
  <c r="E70" i="11"/>
  <c r="E37" i="11"/>
  <c r="E69" i="11"/>
  <c r="E57" i="11"/>
  <c r="E50" i="11"/>
  <c r="E49" i="11"/>
  <c r="E68" i="11"/>
  <c r="E55" i="11"/>
  <c r="E51" i="11"/>
  <c r="E13" i="11"/>
  <c r="E67" i="11"/>
  <c r="E66" i="11"/>
  <c r="E31" i="11"/>
  <c r="E36" i="11"/>
  <c r="E43" i="11"/>
  <c r="E56" i="11"/>
  <c r="E53" i="11"/>
  <c r="E64" i="11"/>
  <c r="E35" i="11"/>
  <c r="E4" i="11"/>
  <c r="E20" i="11"/>
  <c r="E11" i="11"/>
  <c r="E16" i="11"/>
  <c r="E10" i="11"/>
  <c r="E9" i="11"/>
  <c r="E63" i="11"/>
  <c r="E19" i="11"/>
  <c r="E29" i="11"/>
  <c r="E62" i="11"/>
  <c r="E15" i="11"/>
  <c r="E12" i="11"/>
  <c r="E18" i="11"/>
  <c r="E39" i="11"/>
  <c r="E47" i="11"/>
  <c r="E26" i="11"/>
  <c r="E61" i="11"/>
  <c r="E58" i="11"/>
  <c r="E42" i="11"/>
  <c r="E45" i="11"/>
  <c r="E52" i="11"/>
  <c r="E60" i="11"/>
  <c r="E59" i="11"/>
  <c r="E23" i="11"/>
  <c r="E40" i="11"/>
  <c r="E33" i="11"/>
  <c r="E44" i="11"/>
  <c r="E46" i="11"/>
  <c r="E28" i="11"/>
  <c r="E14" i="11"/>
  <c r="E3" i="11"/>
  <c r="E5" i="11"/>
  <c r="E2" i="11"/>
  <c r="E41" i="11"/>
  <c r="E22" i="11"/>
  <c r="E24" i="11"/>
  <c r="E25" i="11"/>
  <c r="E17" i="11"/>
  <c r="E30" i="11"/>
  <c r="N6" i="9"/>
  <c r="N7" i="9"/>
  <c r="N8" i="9"/>
  <c r="N9" i="9"/>
  <c r="N10" i="9"/>
  <c r="N11" i="9"/>
  <c r="N5" i="9"/>
  <c r="F6" i="9"/>
  <c r="F7" i="9"/>
  <c r="F8" i="9"/>
  <c r="F10" i="9"/>
  <c r="F11" i="9"/>
  <c r="F12" i="9"/>
  <c r="F5" i="9"/>
  <c r="J16" i="9"/>
  <c r="J17" i="9"/>
  <c r="B16" i="9"/>
  <c r="F6" i="4"/>
  <c r="F7" i="4"/>
  <c r="F8" i="4"/>
  <c r="F9" i="4"/>
  <c r="F11" i="4"/>
  <c r="F12" i="4"/>
  <c r="F13" i="4"/>
  <c r="F14" i="4"/>
  <c r="F15" i="4"/>
  <c r="F16" i="4"/>
  <c r="F17" i="4"/>
  <c r="F5" i="4"/>
  <c r="B21" i="4"/>
  <c r="F6" i="2"/>
  <c r="F7" i="2"/>
  <c r="F8" i="2"/>
  <c r="F9" i="2"/>
  <c r="F10" i="2"/>
  <c r="F11" i="2"/>
  <c r="F12" i="2"/>
  <c r="F13" i="2"/>
  <c r="F14" i="2"/>
  <c r="F5" i="2"/>
  <c r="B18" i="2"/>
  <c r="F13" i="1"/>
  <c r="F6" i="1"/>
  <c r="F7" i="1"/>
  <c r="F8" i="1"/>
  <c r="F9" i="1"/>
  <c r="F10" i="1"/>
  <c r="F11" i="1"/>
  <c r="F12" i="1"/>
  <c r="F5" i="1"/>
  <c r="B18" i="1"/>
  <c r="B17" i="1"/>
  <c r="F6" i="5"/>
  <c r="F7" i="5"/>
  <c r="F8" i="5"/>
  <c r="F9" i="5"/>
  <c r="F10" i="5"/>
  <c r="F11" i="5"/>
  <c r="F12" i="5"/>
  <c r="F5" i="5"/>
  <c r="B17" i="5"/>
  <c r="F6" i="6"/>
  <c r="F7" i="6"/>
  <c r="F8" i="6"/>
  <c r="F9" i="6"/>
  <c r="F10" i="6"/>
  <c r="F11" i="6"/>
  <c r="F12" i="6"/>
  <c r="F5" i="6"/>
  <c r="B16" i="6"/>
  <c r="F6" i="8"/>
  <c r="F7" i="8"/>
  <c r="F8" i="8"/>
  <c r="F9" i="8"/>
  <c r="F10" i="8"/>
  <c r="F11" i="8"/>
  <c r="F5" i="8"/>
  <c r="B15" i="8"/>
  <c r="F6" i="3"/>
  <c r="F7" i="3"/>
  <c r="F8" i="3"/>
  <c r="F9" i="3"/>
  <c r="F10" i="3"/>
  <c r="F11" i="3"/>
  <c r="F12" i="3"/>
  <c r="F13" i="3"/>
  <c r="F5" i="3"/>
  <c r="B17" i="3"/>
  <c r="B17" i="7"/>
  <c r="F6" i="7"/>
  <c r="F7" i="7"/>
  <c r="F8" i="7"/>
  <c r="F9" i="7"/>
  <c r="F10" i="7"/>
  <c r="F11" i="7"/>
  <c r="F12" i="7"/>
  <c r="F13" i="7"/>
  <c r="F5" i="7"/>
  <c r="G7" i="12"/>
  <c r="G6" i="12"/>
  <c r="G5" i="12"/>
  <c r="G4" i="12"/>
  <c r="G3" i="12"/>
  <c r="G2" i="12"/>
</calcChain>
</file>

<file path=xl/sharedStrings.xml><?xml version="1.0" encoding="utf-8"?>
<sst xmlns="http://schemas.openxmlformats.org/spreadsheetml/2006/main" count="623" uniqueCount="186">
  <si>
    <t>DEFENSE</t>
  </si>
  <si>
    <t>John Parker</t>
  </si>
  <si>
    <t>Juan Manez</t>
  </si>
  <si>
    <t>Blake Boudreaux</t>
  </si>
  <si>
    <t>Doug Biggens</t>
  </si>
  <si>
    <t>Willy Harrison</t>
  </si>
  <si>
    <t>Ronnie Bellomy</t>
  </si>
  <si>
    <t>Hunter Mouton</t>
  </si>
  <si>
    <t>Josh Perry</t>
  </si>
  <si>
    <t>PJ Navarro</t>
  </si>
  <si>
    <t>OFFENSE</t>
  </si>
  <si>
    <t>At Bats</t>
  </si>
  <si>
    <t>Runs</t>
  </si>
  <si>
    <t>Bat Avg.</t>
  </si>
  <si>
    <t>HOUSTON HURRICANES</t>
  </si>
  <si>
    <t>OKLAHOMA LOOKOUTS</t>
  </si>
  <si>
    <t>Kyle Ivy</t>
  </si>
  <si>
    <t>Mark Ivy</t>
  </si>
  <si>
    <t>Aaron Higby</t>
  </si>
  <si>
    <t>Jay Teagal</t>
  </si>
  <si>
    <t>Jay Tysick</t>
  </si>
  <si>
    <t>Ronnie Dowell</t>
  </si>
  <si>
    <t>Lewis Thompson</t>
  </si>
  <si>
    <t>Bob Selby</t>
  </si>
  <si>
    <t>Casey Bahn</t>
  </si>
  <si>
    <t>David Gwin</t>
  </si>
  <si>
    <t>Darius Sterling</t>
  </si>
  <si>
    <t>Mike Finn</t>
  </si>
  <si>
    <t>Daniel Brock</t>
  </si>
  <si>
    <t>Davieon Perez</t>
  </si>
  <si>
    <t>Andrew Bernet</t>
  </si>
  <si>
    <t>Mariano Reynoso</t>
  </si>
  <si>
    <t>Ed Manning</t>
  </si>
  <si>
    <t>Ashley Melero</t>
  </si>
  <si>
    <t>Faith Penn</t>
  </si>
  <si>
    <t>AUSTIN BLACKHAWKS</t>
  </si>
  <si>
    <t>Gerald Dycus</t>
  </si>
  <si>
    <t>Cody Jeffries</t>
  </si>
  <si>
    <t>Chris Dunlavy</t>
  </si>
  <si>
    <t>Kyle Lewis</t>
  </si>
  <si>
    <t>Kevin Smith</t>
  </si>
  <si>
    <t>Toby Gregory</t>
  </si>
  <si>
    <t>Daniel Diaz</t>
  </si>
  <si>
    <t>Michael Lewis</t>
  </si>
  <si>
    <t>Adam Rodenbeck</t>
  </si>
  <si>
    <t>Ikram Ikramullah</t>
  </si>
  <si>
    <t>Ed Sellers</t>
  </si>
  <si>
    <t>Chase Dickey</t>
  </si>
  <si>
    <t>Zavier Wallace</t>
  </si>
  <si>
    <t>INDY THUNDER</t>
  </si>
  <si>
    <t>Erik Rodrigez</t>
  </si>
  <si>
    <t>Nick Mulhern</t>
  </si>
  <si>
    <t>Cory White</t>
  </si>
  <si>
    <t>Justin Holland</t>
  </si>
  <si>
    <t>Elijah Burns</t>
  </si>
  <si>
    <t>Aaron See</t>
  </si>
  <si>
    <t>Corion White</t>
  </si>
  <si>
    <t>Mike Jackson</t>
  </si>
  <si>
    <t>Jason Dobbs</t>
  </si>
  <si>
    <t>Indy Edge</t>
  </si>
  <si>
    <t>INDY EDGE</t>
  </si>
  <si>
    <t>Richie Schultz</t>
  </si>
  <si>
    <t>Dustin Youngren</t>
  </si>
  <si>
    <t>Bill Landram</t>
  </si>
  <si>
    <t>Giovanni Frances</t>
  </si>
  <si>
    <t>Kendrick Vaughn</t>
  </si>
  <si>
    <t>Gerardo Tevera</t>
  </si>
  <si>
    <t>Alex Gamino</t>
  </si>
  <si>
    <t>Mike McGlashen</t>
  </si>
  <si>
    <t>Chad Perry</t>
  </si>
  <si>
    <t>Contact</t>
  </si>
  <si>
    <t>Percentage</t>
  </si>
  <si>
    <t>CHICAGO COMETS</t>
  </si>
  <si>
    <t>Kyle Burris</t>
  </si>
  <si>
    <t>John Gonzales</t>
  </si>
  <si>
    <t>Tim Hibner</t>
  </si>
  <si>
    <t>Molly Fleming</t>
  </si>
  <si>
    <t>Jared Woodard</t>
  </si>
  <si>
    <t xml:space="preserve">Percentage </t>
  </si>
  <si>
    <t>Kyle Kennedy</t>
  </si>
  <si>
    <t>Marc Morris</t>
  </si>
  <si>
    <t>Kyle Borah</t>
  </si>
  <si>
    <t>Kaleb Wright</t>
  </si>
  <si>
    <t>Chad Dillon</t>
  </si>
  <si>
    <t>Ethan Johnson</t>
  </si>
  <si>
    <t>Richie Krussel</t>
  </si>
  <si>
    <t>Liam McCoy</t>
  </si>
  <si>
    <t>Demetrius Morrow</t>
  </si>
  <si>
    <t>Leul McChesney</t>
  </si>
  <si>
    <t xml:space="preserve">Bat Avg. </t>
  </si>
  <si>
    <t>GATEWAY ARCHERS</t>
  </si>
  <si>
    <t>Johnny Walker</t>
  </si>
  <si>
    <t>Roy Cody</t>
  </si>
  <si>
    <t>Carnell Walker</t>
  </si>
  <si>
    <t>Garrick Scott</t>
  </si>
  <si>
    <t>Rodrique Best</t>
  </si>
  <si>
    <t>Courtney Williams</t>
  </si>
  <si>
    <t>Dontre Hunt</t>
  </si>
  <si>
    <t>Mel Ellis</t>
  </si>
  <si>
    <t>ATLANTA CHAOS</t>
  </si>
  <si>
    <t>Cartez Hill</t>
  </si>
  <si>
    <t>SIRENS</t>
  </si>
  <si>
    <t>Klarah</t>
  </si>
  <si>
    <t>Whitney</t>
  </si>
  <si>
    <t>Kat</t>
  </si>
  <si>
    <t>Lauren</t>
  </si>
  <si>
    <t>Bailey</t>
  </si>
  <si>
    <t>ALLIANCE</t>
  </si>
  <si>
    <t>Hood</t>
  </si>
  <si>
    <t>Zavier Williams</t>
  </si>
  <si>
    <t>Fonzi</t>
  </si>
  <si>
    <t>Molly</t>
  </si>
  <si>
    <t>Mari</t>
  </si>
  <si>
    <t xml:space="preserve">PutOuts </t>
  </si>
  <si>
    <t>Team</t>
  </si>
  <si>
    <t>Archers</t>
  </si>
  <si>
    <t>Blackhawks</t>
  </si>
  <si>
    <t>Chaos</t>
  </si>
  <si>
    <t>Comets</t>
  </si>
  <si>
    <t>Edge</t>
  </si>
  <si>
    <t>Hurricanes</t>
  </si>
  <si>
    <t>Lookouts</t>
  </si>
  <si>
    <t>Thunder</t>
  </si>
  <si>
    <t>Gateway Archers</t>
  </si>
  <si>
    <t>Player's Name</t>
  </si>
  <si>
    <t>Totals</t>
  </si>
  <si>
    <t>AB</t>
  </si>
  <si>
    <t>R</t>
  </si>
  <si>
    <t>K</t>
  </si>
  <si>
    <t>PO</t>
  </si>
  <si>
    <t>BATTING AVG %</t>
  </si>
  <si>
    <t>Pitcher</t>
  </si>
  <si>
    <t>Austin Blackhawks</t>
  </si>
  <si>
    <t>Atlanta Chaos</t>
  </si>
  <si>
    <t>Chicago Comets</t>
  </si>
  <si>
    <t>Pitchers</t>
  </si>
  <si>
    <t>Houston Hurricanes</t>
  </si>
  <si>
    <t>Oklahoma Lookouts</t>
  </si>
  <si>
    <t>Indy Thunder</t>
  </si>
  <si>
    <t>Sirens</t>
  </si>
  <si>
    <t>Alliance</t>
  </si>
  <si>
    <t>Kim</t>
  </si>
  <si>
    <t xml:space="preserve">Amy </t>
  </si>
  <si>
    <t>EJ Sellers</t>
  </si>
  <si>
    <t>Game 1</t>
  </si>
  <si>
    <t>Field 6</t>
  </si>
  <si>
    <t>Field 7</t>
  </si>
  <si>
    <t>Field 11</t>
  </si>
  <si>
    <t>Field 12</t>
  </si>
  <si>
    <t>Game 2</t>
  </si>
  <si>
    <t>Game 3</t>
  </si>
  <si>
    <t>Game 4 - Placement Games</t>
  </si>
  <si>
    <t>Edge  13</t>
  </si>
  <si>
    <t>Thunder  17</t>
  </si>
  <si>
    <t>Blackhawks  12</t>
  </si>
  <si>
    <t>Thunder  12</t>
  </si>
  <si>
    <t>Archers  23</t>
  </si>
  <si>
    <t>Comets  8</t>
  </si>
  <si>
    <t>Hurricanes  9</t>
  </si>
  <si>
    <t>Chaos  5</t>
  </si>
  <si>
    <t>Lookouts  4</t>
  </si>
  <si>
    <t>Comets  12</t>
  </si>
  <si>
    <t>Archers  13</t>
  </si>
  <si>
    <t>Lookouts  1</t>
  </si>
  <si>
    <t>Edge  19</t>
  </si>
  <si>
    <t>Chaos  6</t>
  </si>
  <si>
    <t>Blackhawks  15</t>
  </si>
  <si>
    <t>Hurricanes  2</t>
  </si>
  <si>
    <t>Edge  12</t>
  </si>
  <si>
    <t>Thunder  11</t>
  </si>
  <si>
    <t>Archers  5</t>
  </si>
  <si>
    <t>Blackhawks  4</t>
  </si>
  <si>
    <t>Chaos  2</t>
  </si>
  <si>
    <t>Comets  11</t>
  </si>
  <si>
    <t>Lookouts  5</t>
  </si>
  <si>
    <t>Hurricanes  4</t>
  </si>
  <si>
    <t>Edge  16</t>
  </si>
  <si>
    <t>Thunder  10</t>
  </si>
  <si>
    <t>Blackhawks  11</t>
  </si>
  <si>
    <t>Comets  18</t>
  </si>
  <si>
    <t>Lookouts  2</t>
  </si>
  <si>
    <t>Hurricanes  8</t>
  </si>
  <si>
    <t>1st &amp; 2nd Place</t>
  </si>
  <si>
    <t>3rd &amp; 4th Place</t>
  </si>
  <si>
    <t>5th &amp; 6th Place</t>
  </si>
  <si>
    <t>7th &amp; 8th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</si>
</sst>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168" fontId="0" fillId="0" borderId="0" xfId="0" applyNumberFormat="1"/>
    <xf numFmtId="0" fontId="0" fillId="0" borderId="0" xfId="0" applyBorder="1"/>
    <xf numFmtId="10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0" fontId="0" fillId="0" borderId="0" xfId="0" applyNumberFormat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168" fontId="0" fillId="0" borderId="0" xfId="0" applyNumberFormat="1" applyBorder="1" applyAlignment="1">
      <alignment horizontal="center"/>
    </xf>
    <xf numFmtId="168" fontId="0" fillId="0" borderId="3" xfId="0" applyNumberFormat="1" applyBorder="1"/>
    <xf numFmtId="168" fontId="0" fillId="0" borderId="4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1B8D-B6DA-409D-9095-1190268CB85B}">
  <dimension ref="A1:J7"/>
  <sheetViews>
    <sheetView tabSelected="1" workbookViewId="0">
      <selection activeCell="E10" sqref="E10"/>
    </sheetView>
  </sheetViews>
  <sheetFormatPr defaultRowHeight="14.4" x14ac:dyDescent="0.3"/>
  <cols>
    <col min="1" max="1" width="14.77734375" bestFit="1" customWidth="1"/>
    <col min="3" max="3" width="10.44140625" bestFit="1" customWidth="1"/>
    <col min="6" max="6" width="12.21875" bestFit="1" customWidth="1"/>
  </cols>
  <sheetData>
    <row r="1" spans="1:10" ht="15" thickBot="1" x14ac:dyDescent="0.35">
      <c r="A1" s="2" t="s">
        <v>0</v>
      </c>
      <c r="B1" s="2" t="s">
        <v>113</v>
      </c>
      <c r="C1" s="2" t="s">
        <v>114</v>
      </c>
      <c r="F1" s="2" t="s">
        <v>10</v>
      </c>
      <c r="G1" s="2" t="s">
        <v>89</v>
      </c>
      <c r="H1" s="2" t="s">
        <v>11</v>
      </c>
      <c r="I1" s="2" t="s">
        <v>12</v>
      </c>
      <c r="J1" s="8" t="s">
        <v>114</v>
      </c>
    </row>
    <row r="2" spans="1:10" x14ac:dyDescent="0.3">
      <c r="A2" s="15" t="s">
        <v>26</v>
      </c>
      <c r="B2" s="15">
        <v>24</v>
      </c>
      <c r="C2" s="15" t="s">
        <v>116</v>
      </c>
      <c r="F2" s="15" t="s">
        <v>36</v>
      </c>
      <c r="G2" s="28">
        <f>I2/H2</f>
        <v>0.7142857142857143</v>
      </c>
      <c r="H2" s="15">
        <v>14</v>
      </c>
      <c r="I2" s="15">
        <v>10</v>
      </c>
      <c r="J2" s="15" t="s">
        <v>122</v>
      </c>
    </row>
    <row r="3" spans="1:10" x14ac:dyDescent="0.3">
      <c r="A3" s="12" t="s">
        <v>50</v>
      </c>
      <c r="B3" s="12">
        <v>21</v>
      </c>
      <c r="C3" s="12" t="s">
        <v>119</v>
      </c>
      <c r="F3" s="12" t="s">
        <v>37</v>
      </c>
      <c r="G3" s="27">
        <f>I3/H3</f>
        <v>0.7</v>
      </c>
      <c r="H3" s="12">
        <v>20</v>
      </c>
      <c r="I3" s="12">
        <v>14</v>
      </c>
      <c r="J3" s="12" t="s">
        <v>122</v>
      </c>
    </row>
    <row r="4" spans="1:10" x14ac:dyDescent="0.3">
      <c r="A4" s="12" t="s">
        <v>45</v>
      </c>
      <c r="B4" s="12">
        <v>17</v>
      </c>
      <c r="C4" s="12" t="s">
        <v>122</v>
      </c>
      <c r="F4" s="12" t="s">
        <v>38</v>
      </c>
      <c r="G4" s="27">
        <f>I4/H4</f>
        <v>0.7</v>
      </c>
      <c r="H4" s="12">
        <v>10</v>
      </c>
      <c r="I4" s="12">
        <v>7</v>
      </c>
      <c r="J4" s="12" t="s">
        <v>122</v>
      </c>
    </row>
    <row r="5" spans="1:10" x14ac:dyDescent="0.3">
      <c r="A5" s="12" t="s">
        <v>81</v>
      </c>
      <c r="B5" s="12">
        <v>13</v>
      </c>
      <c r="C5" s="12" t="s">
        <v>115</v>
      </c>
      <c r="F5" s="12" t="s">
        <v>50</v>
      </c>
      <c r="G5" s="27">
        <f>I5/H5</f>
        <v>0.68421052631578949</v>
      </c>
      <c r="H5" s="12">
        <v>19</v>
      </c>
      <c r="I5" s="12">
        <v>13</v>
      </c>
      <c r="J5" s="12" t="s">
        <v>119</v>
      </c>
    </row>
    <row r="6" spans="1:10" x14ac:dyDescent="0.3">
      <c r="A6" s="12" t="s">
        <v>84</v>
      </c>
      <c r="B6" s="12">
        <v>13</v>
      </c>
      <c r="C6" s="12" t="s">
        <v>115</v>
      </c>
      <c r="F6" s="12" t="s">
        <v>51</v>
      </c>
      <c r="G6" s="27">
        <f>I6/H6</f>
        <v>0.66666666666666663</v>
      </c>
      <c r="H6" s="12">
        <v>18</v>
      </c>
      <c r="I6" s="12">
        <v>12</v>
      </c>
      <c r="J6" s="12" t="s">
        <v>119</v>
      </c>
    </row>
    <row r="7" spans="1:10" x14ac:dyDescent="0.3">
      <c r="A7" s="12" t="s">
        <v>51</v>
      </c>
      <c r="B7" s="12">
        <v>13</v>
      </c>
      <c r="C7" s="12" t="s">
        <v>119</v>
      </c>
      <c r="F7" s="12" t="s">
        <v>53</v>
      </c>
      <c r="G7" s="27">
        <f>I7/H7</f>
        <v>0.66666666666666663</v>
      </c>
      <c r="H7" s="12">
        <v>18</v>
      </c>
      <c r="I7" s="12">
        <v>12</v>
      </c>
      <c r="J7" s="12" t="s">
        <v>119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108C-5B49-43A4-B69E-AA14A553D698}">
  <dimension ref="A1:F18"/>
  <sheetViews>
    <sheetView workbookViewId="0">
      <selection activeCell="A5" sqref="A5:F13"/>
    </sheetView>
  </sheetViews>
  <sheetFormatPr defaultRowHeight="14.4" x14ac:dyDescent="0.3"/>
  <cols>
    <col min="1" max="1" width="17.21875" bestFit="1" customWidth="1"/>
    <col min="2" max="2" width="10.109375" bestFit="1" customWidth="1"/>
    <col min="3" max="3" width="6.77734375" bestFit="1" customWidth="1"/>
    <col min="4" max="4" width="7.44140625" bestFit="1" customWidth="1"/>
    <col min="5" max="5" width="8.88671875" customWidth="1"/>
    <col min="6" max="6" width="14.21875" bestFit="1" customWidth="1"/>
  </cols>
  <sheetData>
    <row r="1" spans="1:6" x14ac:dyDescent="0.3">
      <c r="A1" t="s">
        <v>14</v>
      </c>
    </row>
    <row r="3" spans="1:6" x14ac:dyDescent="0.3">
      <c r="A3" s="1" t="s">
        <v>136</v>
      </c>
      <c r="B3" s="18" t="s">
        <v>125</v>
      </c>
    </row>
    <row r="4" spans="1:6" ht="15" thickBot="1" x14ac:dyDescent="0.35">
      <c r="A4" s="2" t="s">
        <v>124</v>
      </c>
      <c r="B4" s="10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</row>
    <row r="5" spans="1:6" x14ac:dyDescent="0.3">
      <c r="A5" s="25" t="s">
        <v>1</v>
      </c>
      <c r="B5" s="16">
        <v>7</v>
      </c>
      <c r="C5" s="16">
        <v>1</v>
      </c>
      <c r="D5" s="16">
        <v>0</v>
      </c>
      <c r="E5" s="16">
        <v>0</v>
      </c>
      <c r="F5" s="17">
        <f>C5/B5</f>
        <v>0.14285714285714285</v>
      </c>
    </row>
    <row r="6" spans="1:6" x14ac:dyDescent="0.3">
      <c r="A6" s="24" t="s">
        <v>2</v>
      </c>
      <c r="B6" s="13">
        <v>8</v>
      </c>
      <c r="C6" s="13">
        <v>1</v>
      </c>
      <c r="D6" s="13">
        <v>3</v>
      </c>
      <c r="E6" s="13">
        <v>0</v>
      </c>
      <c r="F6" s="14">
        <f t="shared" ref="F6:F13" si="0">C6/B6</f>
        <v>0.125</v>
      </c>
    </row>
    <row r="7" spans="1:6" x14ac:dyDescent="0.3">
      <c r="A7" s="24" t="s">
        <v>3</v>
      </c>
      <c r="B7" s="13">
        <v>10</v>
      </c>
      <c r="C7" s="13">
        <v>3</v>
      </c>
      <c r="D7" s="13">
        <v>3</v>
      </c>
      <c r="E7" s="13">
        <v>3</v>
      </c>
      <c r="F7" s="14">
        <f t="shared" si="0"/>
        <v>0.3</v>
      </c>
    </row>
    <row r="8" spans="1:6" x14ac:dyDescent="0.3">
      <c r="A8" s="24" t="s">
        <v>4</v>
      </c>
      <c r="B8" s="13">
        <v>12</v>
      </c>
      <c r="C8" s="13">
        <v>4</v>
      </c>
      <c r="D8" s="13">
        <v>1</v>
      </c>
      <c r="E8" s="13">
        <v>4</v>
      </c>
      <c r="F8" s="14">
        <f t="shared" si="0"/>
        <v>0.33333333333333331</v>
      </c>
    </row>
    <row r="9" spans="1:6" x14ac:dyDescent="0.3">
      <c r="A9" s="24" t="s">
        <v>5</v>
      </c>
      <c r="B9" s="13">
        <v>12</v>
      </c>
      <c r="C9" s="13">
        <v>5</v>
      </c>
      <c r="D9" s="13">
        <v>4</v>
      </c>
      <c r="E9" s="13">
        <v>5</v>
      </c>
      <c r="F9" s="14">
        <f t="shared" si="0"/>
        <v>0.41666666666666669</v>
      </c>
    </row>
    <row r="10" spans="1:6" x14ac:dyDescent="0.3">
      <c r="A10" s="24" t="s">
        <v>6</v>
      </c>
      <c r="B10" s="13">
        <v>2</v>
      </c>
      <c r="C10" s="13">
        <v>0</v>
      </c>
      <c r="D10" s="13">
        <v>2</v>
      </c>
      <c r="E10" s="13">
        <v>2</v>
      </c>
      <c r="F10" s="14">
        <f t="shared" si="0"/>
        <v>0</v>
      </c>
    </row>
    <row r="11" spans="1:6" x14ac:dyDescent="0.3">
      <c r="A11" s="24" t="s">
        <v>7</v>
      </c>
      <c r="B11" s="13">
        <v>8</v>
      </c>
      <c r="C11" s="13">
        <v>0</v>
      </c>
      <c r="D11" s="13">
        <v>7</v>
      </c>
      <c r="E11" s="13">
        <v>0</v>
      </c>
      <c r="F11" s="14">
        <f t="shared" si="0"/>
        <v>0</v>
      </c>
    </row>
    <row r="12" spans="1:6" x14ac:dyDescent="0.3">
      <c r="A12" s="24" t="s">
        <v>8</v>
      </c>
      <c r="B12" s="13">
        <v>12</v>
      </c>
      <c r="C12" s="13">
        <v>7</v>
      </c>
      <c r="D12" s="13">
        <v>3</v>
      </c>
      <c r="E12" s="13">
        <v>8</v>
      </c>
      <c r="F12" s="14">
        <f t="shared" si="0"/>
        <v>0.58333333333333337</v>
      </c>
    </row>
    <row r="13" spans="1:6" x14ac:dyDescent="0.3">
      <c r="A13" s="24" t="s">
        <v>9</v>
      </c>
      <c r="B13" s="13">
        <v>12</v>
      </c>
      <c r="C13" s="13">
        <v>2</v>
      </c>
      <c r="D13" s="13">
        <v>2</v>
      </c>
      <c r="E13" s="13">
        <v>1</v>
      </c>
      <c r="F13" s="14">
        <f t="shared" si="0"/>
        <v>0.16666666666666666</v>
      </c>
    </row>
    <row r="16" spans="1:6" ht="15" thickBot="1" x14ac:dyDescent="0.35">
      <c r="A16" s="2" t="s">
        <v>135</v>
      </c>
      <c r="B16" s="2" t="s">
        <v>71</v>
      </c>
      <c r="C16" s="2" t="s">
        <v>11</v>
      </c>
      <c r="D16" s="2" t="s">
        <v>70</v>
      </c>
    </row>
    <row r="17" spans="1:4" x14ac:dyDescent="0.3">
      <c r="A17" t="s">
        <v>73</v>
      </c>
      <c r="B17" s="5">
        <f>D17/C17</f>
        <v>0.62790697674418605</v>
      </c>
      <c r="C17">
        <v>43</v>
      </c>
      <c r="D17">
        <v>27</v>
      </c>
    </row>
    <row r="18" spans="1:4" x14ac:dyDescent="0.3">
      <c r="A18" t="s">
        <v>74</v>
      </c>
      <c r="B18" s="5">
        <f>D18/C18</f>
        <v>0.77500000000000002</v>
      </c>
      <c r="C18">
        <v>40</v>
      </c>
      <c r="D18">
        <v>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0DD9-AD71-4784-83F3-676A0A9D5C0F}">
  <dimension ref="A1:F18"/>
  <sheetViews>
    <sheetView workbookViewId="0">
      <selection activeCell="A5" sqref="A5:F14"/>
    </sheetView>
  </sheetViews>
  <sheetFormatPr defaultRowHeight="14.4" x14ac:dyDescent="0.3"/>
  <cols>
    <col min="1" max="1" width="20.44140625" bestFit="1" customWidth="1"/>
    <col min="5" max="5" width="9.77734375" bestFit="1" customWidth="1"/>
    <col min="6" max="6" width="14.21875" bestFit="1" customWidth="1"/>
  </cols>
  <sheetData>
    <row r="1" spans="1:6" x14ac:dyDescent="0.3">
      <c r="A1" t="s">
        <v>15</v>
      </c>
    </row>
    <row r="3" spans="1:6" x14ac:dyDescent="0.3">
      <c r="A3" s="1" t="s">
        <v>137</v>
      </c>
      <c r="B3" s="18" t="s">
        <v>125</v>
      </c>
    </row>
    <row r="4" spans="1:6" ht="15" thickBot="1" x14ac:dyDescent="0.35">
      <c r="A4" s="2" t="s">
        <v>124</v>
      </c>
      <c r="B4" s="10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</row>
    <row r="5" spans="1:6" x14ac:dyDescent="0.3">
      <c r="A5" s="25" t="s">
        <v>16</v>
      </c>
      <c r="B5" s="16">
        <v>15</v>
      </c>
      <c r="C5" s="16">
        <v>2</v>
      </c>
      <c r="D5" s="16">
        <v>6</v>
      </c>
      <c r="E5" s="16">
        <v>4</v>
      </c>
      <c r="F5" s="17">
        <f>C5/B5</f>
        <v>0.13333333333333333</v>
      </c>
    </row>
    <row r="6" spans="1:6" x14ac:dyDescent="0.3">
      <c r="A6" s="24" t="s">
        <v>17</v>
      </c>
      <c r="B6" s="13">
        <v>6</v>
      </c>
      <c r="C6" s="13">
        <v>0</v>
      </c>
      <c r="D6" s="13">
        <v>1</v>
      </c>
      <c r="E6" s="13">
        <v>5</v>
      </c>
      <c r="F6" s="14">
        <f t="shared" ref="F6:F14" si="0">C6/B6</f>
        <v>0</v>
      </c>
    </row>
    <row r="7" spans="1:6" x14ac:dyDescent="0.3">
      <c r="A7" s="24" t="s">
        <v>18</v>
      </c>
      <c r="B7" s="13">
        <v>13</v>
      </c>
      <c r="C7" s="13">
        <v>3</v>
      </c>
      <c r="D7" s="13">
        <v>6</v>
      </c>
      <c r="E7" s="13">
        <v>0</v>
      </c>
      <c r="F7" s="14">
        <f t="shared" si="0"/>
        <v>0.23076923076923078</v>
      </c>
    </row>
    <row r="8" spans="1:6" x14ac:dyDescent="0.3">
      <c r="A8" s="24" t="s">
        <v>19</v>
      </c>
      <c r="B8" s="13">
        <v>13</v>
      </c>
      <c r="C8" s="13">
        <v>3</v>
      </c>
      <c r="D8" s="13">
        <v>2</v>
      </c>
      <c r="E8" s="13">
        <v>4</v>
      </c>
      <c r="F8" s="14">
        <f t="shared" si="0"/>
        <v>0.23076923076923078</v>
      </c>
    </row>
    <row r="9" spans="1:6" x14ac:dyDescent="0.3">
      <c r="A9" s="24" t="s">
        <v>20</v>
      </c>
      <c r="B9" s="13">
        <v>11</v>
      </c>
      <c r="C9" s="13">
        <v>1</v>
      </c>
      <c r="D9" s="13">
        <v>2</v>
      </c>
      <c r="E9" s="13">
        <v>1</v>
      </c>
      <c r="F9" s="14">
        <f t="shared" si="0"/>
        <v>9.0909090909090912E-2</v>
      </c>
    </row>
    <row r="10" spans="1:6" x14ac:dyDescent="0.3">
      <c r="A10" s="24" t="s">
        <v>21</v>
      </c>
      <c r="B10" s="13">
        <v>1</v>
      </c>
      <c r="C10" s="13">
        <v>0</v>
      </c>
      <c r="D10" s="13">
        <v>1</v>
      </c>
      <c r="E10" s="13">
        <v>8</v>
      </c>
      <c r="F10" s="14">
        <f t="shared" si="0"/>
        <v>0</v>
      </c>
    </row>
    <row r="11" spans="1:6" x14ac:dyDescent="0.3">
      <c r="A11" s="24" t="s">
        <v>22</v>
      </c>
      <c r="B11" s="13">
        <v>3</v>
      </c>
      <c r="C11" s="13">
        <v>1</v>
      </c>
      <c r="D11" s="13">
        <v>1</v>
      </c>
      <c r="E11" s="13">
        <v>0</v>
      </c>
      <c r="F11" s="14">
        <f t="shared" si="0"/>
        <v>0.33333333333333331</v>
      </c>
    </row>
    <row r="12" spans="1:6" x14ac:dyDescent="0.3">
      <c r="A12" s="24" t="s">
        <v>23</v>
      </c>
      <c r="B12" s="13">
        <v>3</v>
      </c>
      <c r="C12" s="13">
        <v>0</v>
      </c>
      <c r="D12" s="13">
        <v>0</v>
      </c>
      <c r="E12" s="13">
        <v>0</v>
      </c>
      <c r="F12" s="14">
        <f t="shared" si="0"/>
        <v>0</v>
      </c>
    </row>
    <row r="13" spans="1:6" x14ac:dyDescent="0.3">
      <c r="A13" s="24" t="s">
        <v>24</v>
      </c>
      <c r="B13" s="13">
        <v>8</v>
      </c>
      <c r="C13" s="13">
        <v>2</v>
      </c>
      <c r="D13" s="13">
        <v>0</v>
      </c>
      <c r="E13" s="13">
        <v>4</v>
      </c>
      <c r="F13" s="14">
        <f t="shared" si="0"/>
        <v>0.25</v>
      </c>
    </row>
    <row r="14" spans="1:6" x14ac:dyDescent="0.3">
      <c r="A14" s="24" t="s">
        <v>25</v>
      </c>
      <c r="B14" s="13">
        <v>5</v>
      </c>
      <c r="C14" s="13">
        <v>0</v>
      </c>
      <c r="D14" s="13">
        <v>3</v>
      </c>
      <c r="E14" s="13">
        <v>1</v>
      </c>
      <c r="F14" s="14">
        <f t="shared" si="0"/>
        <v>0</v>
      </c>
    </row>
    <row r="17" spans="1:4" ht="15" thickBot="1" x14ac:dyDescent="0.35">
      <c r="A17" s="2" t="s">
        <v>131</v>
      </c>
      <c r="B17" s="2" t="s">
        <v>71</v>
      </c>
      <c r="C17" s="2" t="s">
        <v>11</v>
      </c>
      <c r="D17" s="2" t="s">
        <v>70</v>
      </c>
    </row>
    <row r="18" spans="1:4" x14ac:dyDescent="0.3">
      <c r="A18" t="s">
        <v>75</v>
      </c>
      <c r="B18" s="5">
        <f>D18/C18</f>
        <v>0.71794871794871795</v>
      </c>
      <c r="C18">
        <v>78</v>
      </c>
      <c r="D18">
        <v>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F11E-CA63-4CF3-976E-7067C71D8A5F}">
  <dimension ref="A1:F21"/>
  <sheetViews>
    <sheetView workbookViewId="0">
      <selection activeCell="A5" sqref="A5:F17"/>
    </sheetView>
  </sheetViews>
  <sheetFormatPr defaultRowHeight="14.4" x14ac:dyDescent="0.3"/>
  <cols>
    <col min="1" max="1" width="15.21875" bestFit="1" customWidth="1"/>
    <col min="5" max="5" width="13.5546875" bestFit="1" customWidth="1"/>
    <col min="6" max="6" width="14.21875" bestFit="1" customWidth="1"/>
    <col min="9" max="9" width="15.21875" bestFit="1" customWidth="1"/>
  </cols>
  <sheetData>
    <row r="1" spans="1:6" x14ac:dyDescent="0.3">
      <c r="A1" t="s">
        <v>49</v>
      </c>
    </row>
    <row r="3" spans="1:6" x14ac:dyDescent="0.3">
      <c r="A3" s="1" t="s">
        <v>138</v>
      </c>
      <c r="B3" s="18" t="s">
        <v>125</v>
      </c>
    </row>
    <row r="4" spans="1:6" ht="15" thickBot="1" x14ac:dyDescent="0.35">
      <c r="A4" s="2" t="s">
        <v>124</v>
      </c>
      <c r="B4" s="10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</row>
    <row r="5" spans="1:6" x14ac:dyDescent="0.3">
      <c r="A5" s="25" t="s">
        <v>36</v>
      </c>
      <c r="B5" s="16">
        <v>14</v>
      </c>
      <c r="C5" s="16">
        <v>10</v>
      </c>
      <c r="D5" s="16">
        <v>4</v>
      </c>
      <c r="E5" s="16">
        <v>0</v>
      </c>
      <c r="F5" s="17">
        <f>C5/B5</f>
        <v>0.7142857142857143</v>
      </c>
    </row>
    <row r="6" spans="1:6" x14ac:dyDescent="0.3">
      <c r="A6" s="24" t="s">
        <v>37</v>
      </c>
      <c r="B6" s="13">
        <v>20</v>
      </c>
      <c r="C6" s="13">
        <v>14</v>
      </c>
      <c r="D6" s="13">
        <v>2</v>
      </c>
      <c r="E6" s="13">
        <v>7</v>
      </c>
      <c r="F6" s="14">
        <f t="shared" ref="F6:F17" si="0">C6/B6</f>
        <v>0.7</v>
      </c>
    </row>
    <row r="7" spans="1:6" x14ac:dyDescent="0.3">
      <c r="A7" s="24" t="s">
        <v>38</v>
      </c>
      <c r="B7" s="13">
        <v>10</v>
      </c>
      <c r="C7" s="13">
        <v>7</v>
      </c>
      <c r="D7" s="13">
        <v>0</v>
      </c>
      <c r="E7" s="13">
        <v>1</v>
      </c>
      <c r="F7" s="14">
        <f t="shared" si="0"/>
        <v>0.7</v>
      </c>
    </row>
    <row r="8" spans="1:6" x14ac:dyDescent="0.3">
      <c r="A8" s="24" t="s">
        <v>39</v>
      </c>
      <c r="B8" s="13">
        <v>11</v>
      </c>
      <c r="C8" s="13">
        <v>4</v>
      </c>
      <c r="D8" s="13">
        <v>1</v>
      </c>
      <c r="E8" s="13">
        <v>2</v>
      </c>
      <c r="F8" s="14">
        <f t="shared" si="0"/>
        <v>0.36363636363636365</v>
      </c>
    </row>
    <row r="9" spans="1:6" x14ac:dyDescent="0.3">
      <c r="A9" s="24" t="s">
        <v>40</v>
      </c>
      <c r="B9" s="13">
        <v>8</v>
      </c>
      <c r="C9" s="13">
        <v>4</v>
      </c>
      <c r="D9" s="13">
        <v>1</v>
      </c>
      <c r="E9" s="13">
        <v>0</v>
      </c>
      <c r="F9" s="14">
        <f t="shared" si="0"/>
        <v>0.5</v>
      </c>
    </row>
    <row r="10" spans="1:6" x14ac:dyDescent="0.3">
      <c r="A10" s="24" t="s">
        <v>41</v>
      </c>
      <c r="B10" s="13">
        <v>0</v>
      </c>
      <c r="C10" s="13">
        <v>0</v>
      </c>
      <c r="D10" s="13">
        <v>0</v>
      </c>
      <c r="E10" s="13">
        <v>1</v>
      </c>
      <c r="F10" s="14">
        <v>0</v>
      </c>
    </row>
    <row r="11" spans="1:6" x14ac:dyDescent="0.3">
      <c r="A11" s="24" t="s">
        <v>42</v>
      </c>
      <c r="B11" s="13">
        <v>9</v>
      </c>
      <c r="C11" s="13">
        <v>4</v>
      </c>
      <c r="D11" s="13">
        <v>2</v>
      </c>
      <c r="E11" s="13">
        <v>1</v>
      </c>
      <c r="F11" s="14">
        <f t="shared" si="0"/>
        <v>0.44444444444444442</v>
      </c>
    </row>
    <row r="12" spans="1:6" x14ac:dyDescent="0.3">
      <c r="A12" s="24" t="s">
        <v>43</v>
      </c>
      <c r="B12" s="13">
        <v>9</v>
      </c>
      <c r="C12" s="13">
        <v>0</v>
      </c>
      <c r="D12" s="13">
        <v>1</v>
      </c>
      <c r="E12" s="13">
        <v>1</v>
      </c>
      <c r="F12" s="14">
        <f t="shared" si="0"/>
        <v>0</v>
      </c>
    </row>
    <row r="13" spans="1:6" x14ac:dyDescent="0.3">
      <c r="A13" s="24" t="s">
        <v>44</v>
      </c>
      <c r="B13" s="13">
        <v>3</v>
      </c>
      <c r="C13" s="13">
        <v>1</v>
      </c>
      <c r="D13" s="13">
        <v>1</v>
      </c>
      <c r="E13" s="13">
        <v>1</v>
      </c>
      <c r="F13" s="14">
        <f t="shared" si="0"/>
        <v>0.33333333333333331</v>
      </c>
    </row>
    <row r="14" spans="1:6" x14ac:dyDescent="0.3">
      <c r="A14" s="24" t="s">
        <v>45</v>
      </c>
      <c r="B14" s="13">
        <v>14</v>
      </c>
      <c r="C14" s="13">
        <v>5</v>
      </c>
      <c r="D14" s="13">
        <v>1</v>
      </c>
      <c r="E14" s="13">
        <v>17</v>
      </c>
      <c r="F14" s="14">
        <f t="shared" si="0"/>
        <v>0.35714285714285715</v>
      </c>
    </row>
    <row r="15" spans="1:6" x14ac:dyDescent="0.3">
      <c r="A15" s="24" t="s">
        <v>143</v>
      </c>
      <c r="B15" s="13">
        <v>7</v>
      </c>
      <c r="C15" s="13">
        <v>1</v>
      </c>
      <c r="D15" s="13">
        <v>1</v>
      </c>
      <c r="E15" s="13">
        <v>0</v>
      </c>
      <c r="F15" s="14">
        <f t="shared" si="0"/>
        <v>0.14285714285714285</v>
      </c>
    </row>
    <row r="16" spans="1:6" x14ac:dyDescent="0.3">
      <c r="A16" s="24" t="s">
        <v>47</v>
      </c>
      <c r="B16" s="13">
        <v>1</v>
      </c>
      <c r="C16" s="13">
        <v>0</v>
      </c>
      <c r="D16" s="13">
        <v>0</v>
      </c>
      <c r="E16" s="13">
        <v>0</v>
      </c>
      <c r="F16" s="14">
        <f t="shared" si="0"/>
        <v>0</v>
      </c>
    </row>
    <row r="17" spans="1:6" x14ac:dyDescent="0.3">
      <c r="A17" s="24" t="s">
        <v>48</v>
      </c>
      <c r="B17" s="13">
        <v>2</v>
      </c>
      <c r="C17" s="13">
        <v>0</v>
      </c>
      <c r="D17" s="13">
        <v>0</v>
      </c>
      <c r="E17" s="13">
        <v>0</v>
      </c>
      <c r="F17" s="14">
        <f t="shared" si="0"/>
        <v>0</v>
      </c>
    </row>
    <row r="20" spans="1:6" ht="15" thickBot="1" x14ac:dyDescent="0.35">
      <c r="A20" s="2" t="s">
        <v>131</v>
      </c>
      <c r="B20" s="2" t="s">
        <v>78</v>
      </c>
      <c r="C20" s="2" t="s">
        <v>11</v>
      </c>
      <c r="D20" s="2" t="s">
        <v>70</v>
      </c>
    </row>
    <row r="21" spans="1:6" x14ac:dyDescent="0.3">
      <c r="A21" t="s">
        <v>77</v>
      </c>
      <c r="B21" s="5">
        <f>94/108</f>
        <v>0.87037037037037035</v>
      </c>
      <c r="C21">
        <v>108</v>
      </c>
      <c r="D21">
        <v>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E9BA6-003A-4209-8ADB-3A73818EAF6E}">
  <dimension ref="A1:N18"/>
  <sheetViews>
    <sheetView workbookViewId="0">
      <selection activeCell="H23" sqref="H23"/>
    </sheetView>
  </sheetViews>
  <sheetFormatPr defaultRowHeight="14.4" x14ac:dyDescent="0.3"/>
  <cols>
    <col min="1" max="1" width="12.5546875" bestFit="1" customWidth="1"/>
    <col min="6" max="6" width="14.21875" bestFit="1" customWidth="1"/>
    <col min="9" max="9" width="14.21875" bestFit="1" customWidth="1"/>
    <col min="12" max="12" width="8.44140625" customWidth="1"/>
    <col min="14" max="14" width="14.21875" bestFit="1" customWidth="1"/>
  </cols>
  <sheetData>
    <row r="1" spans="1:14" x14ac:dyDescent="0.3">
      <c r="A1" t="s">
        <v>101</v>
      </c>
      <c r="I1" t="s">
        <v>107</v>
      </c>
    </row>
    <row r="3" spans="1:14" x14ac:dyDescent="0.3">
      <c r="A3" s="1" t="s">
        <v>139</v>
      </c>
      <c r="B3" s="18" t="s">
        <v>125</v>
      </c>
      <c r="I3" s="1" t="s">
        <v>140</v>
      </c>
      <c r="J3" s="18" t="s">
        <v>125</v>
      </c>
    </row>
    <row r="4" spans="1:14" ht="15" thickBot="1" x14ac:dyDescent="0.35">
      <c r="A4" s="2" t="s">
        <v>124</v>
      </c>
      <c r="B4" s="10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  <c r="I4" s="2" t="s">
        <v>124</v>
      </c>
      <c r="J4" s="10" t="s">
        <v>126</v>
      </c>
      <c r="K4" s="10" t="s">
        <v>127</v>
      </c>
      <c r="L4" s="10" t="s">
        <v>128</v>
      </c>
      <c r="M4" s="10" t="s">
        <v>129</v>
      </c>
      <c r="N4" s="10" t="s">
        <v>130</v>
      </c>
    </row>
    <row r="5" spans="1:14" x14ac:dyDescent="0.3">
      <c r="A5" s="25" t="s">
        <v>102</v>
      </c>
      <c r="B5" s="16">
        <v>4</v>
      </c>
      <c r="C5" s="16">
        <v>1</v>
      </c>
      <c r="D5" s="16">
        <v>3</v>
      </c>
      <c r="E5" s="16">
        <v>3</v>
      </c>
      <c r="F5" s="17">
        <f>C5/B5</f>
        <v>0.25</v>
      </c>
      <c r="I5" s="25" t="s">
        <v>81</v>
      </c>
      <c r="J5" s="16">
        <v>1</v>
      </c>
      <c r="K5" s="16">
        <v>1</v>
      </c>
      <c r="L5" s="16">
        <v>0</v>
      </c>
      <c r="M5" s="16">
        <v>0</v>
      </c>
      <c r="N5" s="17">
        <f>K5/J5</f>
        <v>1</v>
      </c>
    </row>
    <row r="6" spans="1:14" x14ac:dyDescent="0.3">
      <c r="A6" s="24" t="s">
        <v>103</v>
      </c>
      <c r="B6" s="13">
        <v>3</v>
      </c>
      <c r="C6" s="13">
        <v>0</v>
      </c>
      <c r="D6" s="13">
        <v>2</v>
      </c>
      <c r="E6" s="13">
        <v>0</v>
      </c>
      <c r="F6" s="14">
        <f t="shared" ref="F6:F12" si="0">C6/B6</f>
        <v>0</v>
      </c>
      <c r="I6" s="24" t="s">
        <v>108</v>
      </c>
      <c r="J6" s="13">
        <v>4</v>
      </c>
      <c r="K6" s="13">
        <v>3</v>
      </c>
      <c r="L6" s="13">
        <v>0</v>
      </c>
      <c r="M6" s="13">
        <v>6</v>
      </c>
      <c r="N6" s="14">
        <f t="shared" ref="N6:N11" si="1">K6/J6</f>
        <v>0.75</v>
      </c>
    </row>
    <row r="7" spans="1:14" x14ac:dyDescent="0.3">
      <c r="A7" s="24" t="s">
        <v>20</v>
      </c>
      <c r="B7" s="13">
        <v>2</v>
      </c>
      <c r="C7" s="13">
        <v>0</v>
      </c>
      <c r="D7" s="13">
        <v>1</v>
      </c>
      <c r="E7" s="13">
        <v>0</v>
      </c>
      <c r="F7" s="14">
        <f t="shared" si="0"/>
        <v>0</v>
      </c>
      <c r="I7" s="24" t="s">
        <v>34</v>
      </c>
      <c r="J7" s="13">
        <v>5</v>
      </c>
      <c r="K7" s="13">
        <v>2</v>
      </c>
      <c r="L7" s="13">
        <v>2</v>
      </c>
      <c r="M7" s="13">
        <v>1</v>
      </c>
      <c r="N7" s="14">
        <f t="shared" si="1"/>
        <v>0.4</v>
      </c>
    </row>
    <row r="8" spans="1:14" x14ac:dyDescent="0.3">
      <c r="A8" s="24" t="s">
        <v>141</v>
      </c>
      <c r="B8" s="13">
        <v>2</v>
      </c>
      <c r="C8" s="13">
        <v>0</v>
      </c>
      <c r="D8" s="13">
        <v>0</v>
      </c>
      <c r="E8" s="13">
        <v>1</v>
      </c>
      <c r="F8" s="14">
        <f t="shared" si="0"/>
        <v>0</v>
      </c>
      <c r="I8" s="24" t="s">
        <v>143</v>
      </c>
      <c r="J8" s="13">
        <v>5</v>
      </c>
      <c r="K8" s="13">
        <v>1</v>
      </c>
      <c r="L8" s="13">
        <v>2</v>
      </c>
      <c r="M8" s="13">
        <v>1</v>
      </c>
      <c r="N8" s="14">
        <f t="shared" si="1"/>
        <v>0.2</v>
      </c>
    </row>
    <row r="9" spans="1:14" x14ac:dyDescent="0.3">
      <c r="A9" s="24" t="s">
        <v>142</v>
      </c>
      <c r="B9" s="13">
        <v>0</v>
      </c>
      <c r="C9" s="13">
        <v>0</v>
      </c>
      <c r="D9" s="13">
        <v>0</v>
      </c>
      <c r="E9" s="13">
        <v>1</v>
      </c>
      <c r="F9" s="14">
        <v>0</v>
      </c>
      <c r="I9" s="24" t="s">
        <v>86</v>
      </c>
      <c r="J9" s="13">
        <v>4</v>
      </c>
      <c r="K9" s="13">
        <v>1</v>
      </c>
      <c r="L9" s="13">
        <v>2</v>
      </c>
      <c r="M9" s="13">
        <v>0</v>
      </c>
      <c r="N9" s="14">
        <f t="shared" si="1"/>
        <v>0.25</v>
      </c>
    </row>
    <row r="10" spans="1:14" x14ac:dyDescent="0.3">
      <c r="A10" s="24" t="s">
        <v>104</v>
      </c>
      <c r="B10" s="13">
        <v>2</v>
      </c>
      <c r="C10" s="13">
        <v>0</v>
      </c>
      <c r="D10" s="13">
        <v>2</v>
      </c>
      <c r="E10" s="13">
        <v>0</v>
      </c>
      <c r="F10" s="14">
        <f t="shared" si="0"/>
        <v>0</v>
      </c>
      <c r="I10" s="24" t="s">
        <v>88</v>
      </c>
      <c r="J10" s="13">
        <v>4</v>
      </c>
      <c r="K10" s="13">
        <v>1</v>
      </c>
      <c r="L10" s="13">
        <v>2</v>
      </c>
      <c r="M10" s="13">
        <v>0</v>
      </c>
      <c r="N10" s="14">
        <f t="shared" si="1"/>
        <v>0.25</v>
      </c>
    </row>
    <row r="11" spans="1:14" x14ac:dyDescent="0.3">
      <c r="A11" s="24" t="s">
        <v>105</v>
      </c>
      <c r="B11" s="13">
        <v>3</v>
      </c>
      <c r="C11" s="13">
        <v>0</v>
      </c>
      <c r="D11" s="13">
        <v>2</v>
      </c>
      <c r="E11" s="13">
        <v>3</v>
      </c>
      <c r="F11" s="14">
        <f t="shared" si="0"/>
        <v>0</v>
      </c>
      <c r="I11" s="24" t="s">
        <v>109</v>
      </c>
      <c r="J11" s="13">
        <v>4</v>
      </c>
      <c r="K11" s="13">
        <v>0</v>
      </c>
      <c r="L11" s="13">
        <v>3</v>
      </c>
      <c r="M11" s="13">
        <v>0</v>
      </c>
      <c r="N11" s="14">
        <f t="shared" si="1"/>
        <v>0</v>
      </c>
    </row>
    <row r="12" spans="1:14" x14ac:dyDescent="0.3">
      <c r="A12" s="24" t="s">
        <v>106</v>
      </c>
      <c r="B12" s="13">
        <v>3</v>
      </c>
      <c r="C12" s="13">
        <v>0</v>
      </c>
      <c r="D12" s="13">
        <v>0</v>
      </c>
      <c r="E12" s="13">
        <v>0</v>
      </c>
      <c r="F12" s="14">
        <f t="shared" si="0"/>
        <v>0</v>
      </c>
      <c r="I12" s="24" t="s">
        <v>33</v>
      </c>
      <c r="J12" s="13">
        <v>0</v>
      </c>
      <c r="K12" s="13">
        <v>0</v>
      </c>
      <c r="L12" s="13">
        <v>0</v>
      </c>
      <c r="M12" s="13">
        <v>1</v>
      </c>
      <c r="N12" s="14">
        <v>0</v>
      </c>
    </row>
    <row r="15" spans="1:14" ht="15" thickBot="1" x14ac:dyDescent="0.35">
      <c r="A15" s="2" t="s">
        <v>135</v>
      </c>
      <c r="B15" s="2" t="s">
        <v>71</v>
      </c>
      <c r="C15" s="2" t="s">
        <v>11</v>
      </c>
      <c r="D15" s="2" t="s">
        <v>70</v>
      </c>
      <c r="H15" s="4"/>
      <c r="I15" s="2" t="s">
        <v>135</v>
      </c>
      <c r="J15" s="2" t="s">
        <v>71</v>
      </c>
      <c r="K15" s="2" t="s">
        <v>11</v>
      </c>
      <c r="L15" s="2" t="s">
        <v>70</v>
      </c>
    </row>
    <row r="16" spans="1:14" x14ac:dyDescent="0.3">
      <c r="A16" t="s">
        <v>112</v>
      </c>
      <c r="B16" s="5">
        <f>D16/C16</f>
        <v>0.47368421052631576</v>
      </c>
      <c r="C16">
        <v>19</v>
      </c>
      <c r="D16">
        <v>9</v>
      </c>
      <c r="H16" s="4"/>
      <c r="I16" t="s">
        <v>110</v>
      </c>
      <c r="J16" s="5">
        <f>L16/K16</f>
        <v>0.38461538461538464</v>
      </c>
      <c r="K16">
        <v>26</v>
      </c>
      <c r="L16">
        <v>10</v>
      </c>
    </row>
    <row r="17" spans="2:12" x14ac:dyDescent="0.3">
      <c r="B17" s="5"/>
      <c r="H17" s="4"/>
      <c r="I17" t="s">
        <v>111</v>
      </c>
      <c r="J17" s="5">
        <f>L17/K17</f>
        <v>0</v>
      </c>
      <c r="K17">
        <v>1</v>
      </c>
      <c r="L17">
        <v>0</v>
      </c>
    </row>
    <row r="18" spans="2:12" x14ac:dyDescent="0.3">
      <c r="H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CD4ED-92B3-4E97-81DA-0E292C46E606}">
  <dimension ref="A1:C74"/>
  <sheetViews>
    <sheetView workbookViewId="0">
      <selection activeCell="E8" sqref="E8"/>
    </sheetView>
  </sheetViews>
  <sheetFormatPr defaultRowHeight="14.4" x14ac:dyDescent="0.3"/>
  <cols>
    <col min="1" max="1" width="16.5546875" bestFit="1" customWidth="1"/>
    <col min="2" max="2" width="10.109375" bestFit="1" customWidth="1"/>
    <col min="3" max="3" width="10.44140625" bestFit="1" customWidth="1"/>
    <col min="5" max="5" width="10.44140625" bestFit="1" customWidth="1"/>
  </cols>
  <sheetData>
    <row r="1" spans="1:3" ht="15" thickBot="1" x14ac:dyDescent="0.35">
      <c r="A1" s="2" t="s">
        <v>0</v>
      </c>
      <c r="B1" s="2" t="s">
        <v>113</v>
      </c>
      <c r="C1" s="2" t="s">
        <v>114</v>
      </c>
    </row>
    <row r="2" spans="1:3" x14ac:dyDescent="0.3">
      <c r="A2" s="15" t="s">
        <v>26</v>
      </c>
      <c r="B2" s="15">
        <v>24</v>
      </c>
      <c r="C2" s="15" t="s">
        <v>116</v>
      </c>
    </row>
    <row r="3" spans="1:3" x14ac:dyDescent="0.3">
      <c r="A3" s="12" t="s">
        <v>50</v>
      </c>
      <c r="B3" s="12">
        <v>21</v>
      </c>
      <c r="C3" s="12" t="s">
        <v>119</v>
      </c>
    </row>
    <row r="4" spans="1:3" x14ac:dyDescent="0.3">
      <c r="A4" s="12" t="s">
        <v>45</v>
      </c>
      <c r="B4" s="12">
        <v>17</v>
      </c>
      <c r="C4" s="12" t="s">
        <v>122</v>
      </c>
    </row>
    <row r="5" spans="1:3" x14ac:dyDescent="0.3">
      <c r="A5" s="12" t="s">
        <v>81</v>
      </c>
      <c r="B5" s="12">
        <v>13</v>
      </c>
      <c r="C5" s="12" t="s">
        <v>115</v>
      </c>
    </row>
    <row r="6" spans="1:3" x14ac:dyDescent="0.3">
      <c r="A6" s="12" t="s">
        <v>84</v>
      </c>
      <c r="B6" s="12">
        <v>13</v>
      </c>
      <c r="C6" s="12" t="s">
        <v>115</v>
      </c>
    </row>
    <row r="7" spans="1:3" x14ac:dyDescent="0.3">
      <c r="A7" s="12" t="s">
        <v>51</v>
      </c>
      <c r="B7" s="12">
        <v>13</v>
      </c>
      <c r="C7" s="12" t="s">
        <v>119</v>
      </c>
    </row>
    <row r="8" spans="1:3" x14ac:dyDescent="0.3">
      <c r="A8" s="12" t="s">
        <v>62</v>
      </c>
      <c r="B8" s="12">
        <v>11</v>
      </c>
      <c r="C8" s="12" t="s">
        <v>118</v>
      </c>
    </row>
    <row r="9" spans="1:3" x14ac:dyDescent="0.3">
      <c r="A9" s="12" t="s">
        <v>93</v>
      </c>
      <c r="B9" s="12">
        <v>8</v>
      </c>
      <c r="C9" s="12" t="s">
        <v>117</v>
      </c>
    </row>
    <row r="10" spans="1:3" x14ac:dyDescent="0.3">
      <c r="A10" s="12" t="s">
        <v>61</v>
      </c>
      <c r="B10" s="12">
        <v>8</v>
      </c>
      <c r="C10" s="12" t="s">
        <v>118</v>
      </c>
    </row>
    <row r="11" spans="1:3" x14ac:dyDescent="0.3">
      <c r="A11" s="12" t="s">
        <v>8</v>
      </c>
      <c r="B11" s="12">
        <v>8</v>
      </c>
      <c r="C11" s="12" t="s">
        <v>120</v>
      </c>
    </row>
    <row r="12" spans="1:3" x14ac:dyDescent="0.3">
      <c r="A12" s="12" t="s">
        <v>21</v>
      </c>
      <c r="B12" s="12">
        <v>8</v>
      </c>
      <c r="C12" s="12" t="s">
        <v>121</v>
      </c>
    </row>
    <row r="13" spans="1:3" x14ac:dyDescent="0.3">
      <c r="A13" s="12" t="s">
        <v>80</v>
      </c>
      <c r="B13" s="12">
        <v>7</v>
      </c>
      <c r="C13" s="12" t="s">
        <v>115</v>
      </c>
    </row>
    <row r="14" spans="1:3" x14ac:dyDescent="0.3">
      <c r="A14" s="12" t="s">
        <v>85</v>
      </c>
      <c r="B14" s="12">
        <v>7</v>
      </c>
      <c r="C14" s="12" t="s">
        <v>115</v>
      </c>
    </row>
    <row r="15" spans="1:3" x14ac:dyDescent="0.3">
      <c r="A15" s="12" t="s">
        <v>30</v>
      </c>
      <c r="B15" s="12">
        <v>7</v>
      </c>
      <c r="C15" s="12" t="s">
        <v>116</v>
      </c>
    </row>
    <row r="16" spans="1:3" x14ac:dyDescent="0.3">
      <c r="A16" s="12" t="s">
        <v>94</v>
      </c>
      <c r="B16" s="12">
        <v>7</v>
      </c>
      <c r="C16" s="12" t="s">
        <v>117</v>
      </c>
    </row>
    <row r="17" spans="1:3" x14ac:dyDescent="0.3">
      <c r="A17" s="12" t="s">
        <v>37</v>
      </c>
      <c r="B17" s="12">
        <v>7</v>
      </c>
      <c r="C17" s="12" t="s">
        <v>122</v>
      </c>
    </row>
    <row r="18" spans="1:3" x14ac:dyDescent="0.3">
      <c r="A18" s="12" t="s">
        <v>67</v>
      </c>
      <c r="B18" s="12">
        <v>6</v>
      </c>
      <c r="C18" s="12" t="s">
        <v>118</v>
      </c>
    </row>
    <row r="19" spans="1:3" x14ac:dyDescent="0.3">
      <c r="A19" s="12" t="s">
        <v>31</v>
      </c>
      <c r="B19" s="12">
        <v>5</v>
      </c>
      <c r="C19" s="12" t="s">
        <v>116</v>
      </c>
    </row>
    <row r="20" spans="1:3" x14ac:dyDescent="0.3">
      <c r="A20" s="12" t="s">
        <v>56</v>
      </c>
      <c r="B20" s="12">
        <v>5</v>
      </c>
      <c r="C20" s="12" t="s">
        <v>119</v>
      </c>
    </row>
    <row r="21" spans="1:3" x14ac:dyDescent="0.3">
      <c r="A21" s="12" t="s">
        <v>5</v>
      </c>
      <c r="B21" s="12">
        <v>5</v>
      </c>
      <c r="C21" s="12" t="s">
        <v>120</v>
      </c>
    </row>
    <row r="22" spans="1:3" x14ac:dyDescent="0.3">
      <c r="A22" s="12" t="s">
        <v>17</v>
      </c>
      <c r="B22" s="12">
        <v>5</v>
      </c>
      <c r="C22" s="12" t="s">
        <v>121</v>
      </c>
    </row>
    <row r="23" spans="1:3" x14ac:dyDescent="0.3">
      <c r="A23" s="12" t="s">
        <v>33</v>
      </c>
      <c r="B23" s="12">
        <v>4</v>
      </c>
      <c r="C23" s="12" t="s">
        <v>116</v>
      </c>
    </row>
    <row r="24" spans="1:3" x14ac:dyDescent="0.3">
      <c r="A24" s="12" t="s">
        <v>4</v>
      </c>
      <c r="B24" s="12">
        <v>4</v>
      </c>
      <c r="C24" s="12" t="s">
        <v>120</v>
      </c>
    </row>
    <row r="25" spans="1:3" x14ac:dyDescent="0.3">
      <c r="A25" s="12" t="s">
        <v>16</v>
      </c>
      <c r="B25" s="12">
        <v>4</v>
      </c>
      <c r="C25" s="12" t="s">
        <v>121</v>
      </c>
    </row>
    <row r="26" spans="1:3" x14ac:dyDescent="0.3">
      <c r="A26" s="12" t="s">
        <v>19</v>
      </c>
      <c r="B26" s="12">
        <v>4</v>
      </c>
      <c r="C26" s="12" t="s">
        <v>121</v>
      </c>
    </row>
    <row r="27" spans="1:3" x14ac:dyDescent="0.3">
      <c r="A27" s="12" t="s">
        <v>24</v>
      </c>
      <c r="B27" s="12">
        <v>4</v>
      </c>
      <c r="C27" s="12" t="s">
        <v>121</v>
      </c>
    </row>
    <row r="28" spans="1:3" x14ac:dyDescent="0.3">
      <c r="A28" s="12" t="s">
        <v>27</v>
      </c>
      <c r="B28" s="12">
        <v>3</v>
      </c>
      <c r="C28" s="12" t="s">
        <v>116</v>
      </c>
    </row>
    <row r="29" spans="1:3" x14ac:dyDescent="0.3">
      <c r="A29" s="12" t="s">
        <v>97</v>
      </c>
      <c r="B29" s="12">
        <v>3</v>
      </c>
      <c r="C29" s="12" t="s">
        <v>117</v>
      </c>
    </row>
    <row r="30" spans="1:3" x14ac:dyDescent="0.3">
      <c r="A30" s="12" t="s">
        <v>63</v>
      </c>
      <c r="B30" s="12">
        <v>3</v>
      </c>
      <c r="C30" s="12" t="s">
        <v>118</v>
      </c>
    </row>
    <row r="31" spans="1:3" x14ac:dyDescent="0.3">
      <c r="A31" s="12" t="s">
        <v>53</v>
      </c>
      <c r="B31" s="12">
        <v>3</v>
      </c>
      <c r="C31" s="12" t="s">
        <v>119</v>
      </c>
    </row>
    <row r="32" spans="1:3" x14ac:dyDescent="0.3">
      <c r="A32" s="12" t="s">
        <v>3</v>
      </c>
      <c r="B32" s="12">
        <v>3</v>
      </c>
      <c r="C32" s="12" t="s">
        <v>120</v>
      </c>
    </row>
    <row r="33" spans="1:3" x14ac:dyDescent="0.3">
      <c r="A33" s="12" t="s">
        <v>83</v>
      </c>
      <c r="B33" s="12">
        <v>2</v>
      </c>
      <c r="C33" s="12" t="s">
        <v>115</v>
      </c>
    </row>
    <row r="34" spans="1:3" x14ac:dyDescent="0.3">
      <c r="A34" s="12" t="s">
        <v>29</v>
      </c>
      <c r="B34" s="12">
        <v>2</v>
      </c>
      <c r="C34" s="12" t="s">
        <v>116</v>
      </c>
    </row>
    <row r="35" spans="1:3" x14ac:dyDescent="0.3">
      <c r="A35" s="12" t="s">
        <v>96</v>
      </c>
      <c r="B35" s="12">
        <v>2</v>
      </c>
      <c r="C35" s="12" t="s">
        <v>117</v>
      </c>
    </row>
    <row r="36" spans="1:3" x14ac:dyDescent="0.3">
      <c r="A36" s="12" t="s">
        <v>6</v>
      </c>
      <c r="B36" s="12">
        <v>2</v>
      </c>
      <c r="C36" s="12" t="s">
        <v>120</v>
      </c>
    </row>
    <row r="37" spans="1:3" x14ac:dyDescent="0.3">
      <c r="A37" s="12" t="s">
        <v>39</v>
      </c>
      <c r="B37" s="12">
        <v>2</v>
      </c>
      <c r="C37" s="12" t="s">
        <v>122</v>
      </c>
    </row>
    <row r="38" spans="1:3" x14ac:dyDescent="0.3">
      <c r="A38" s="12" t="s">
        <v>34</v>
      </c>
      <c r="B38" s="12">
        <v>1</v>
      </c>
      <c r="C38" s="12" t="s">
        <v>116</v>
      </c>
    </row>
    <row r="39" spans="1:3" x14ac:dyDescent="0.3">
      <c r="A39" s="12" t="s">
        <v>92</v>
      </c>
      <c r="B39" s="12">
        <v>1</v>
      </c>
      <c r="C39" s="12" t="s">
        <v>117</v>
      </c>
    </row>
    <row r="40" spans="1:3" x14ac:dyDescent="0.3">
      <c r="A40" s="12" t="s">
        <v>66</v>
      </c>
      <c r="B40" s="12">
        <v>1</v>
      </c>
      <c r="C40" s="12" t="s">
        <v>118</v>
      </c>
    </row>
    <row r="41" spans="1:3" x14ac:dyDescent="0.3">
      <c r="A41" s="12" t="s">
        <v>52</v>
      </c>
      <c r="B41" s="12">
        <v>1</v>
      </c>
      <c r="C41" s="12" t="s">
        <v>119</v>
      </c>
    </row>
    <row r="42" spans="1:3" x14ac:dyDescent="0.3">
      <c r="A42" s="12" t="s">
        <v>58</v>
      </c>
      <c r="B42" s="12">
        <v>1</v>
      </c>
      <c r="C42" s="12" t="s">
        <v>119</v>
      </c>
    </row>
    <row r="43" spans="1:3" x14ac:dyDescent="0.3">
      <c r="A43" s="12" t="s">
        <v>9</v>
      </c>
      <c r="B43" s="12">
        <v>1</v>
      </c>
      <c r="C43" s="12" t="s">
        <v>120</v>
      </c>
    </row>
    <row r="44" spans="1:3" x14ac:dyDescent="0.3">
      <c r="A44" s="12" t="s">
        <v>20</v>
      </c>
      <c r="B44" s="12">
        <v>1</v>
      </c>
      <c r="C44" s="12" t="s">
        <v>121</v>
      </c>
    </row>
    <row r="45" spans="1:3" x14ac:dyDescent="0.3">
      <c r="A45" s="12" t="s">
        <v>25</v>
      </c>
      <c r="B45" s="12">
        <v>1</v>
      </c>
      <c r="C45" s="12" t="s">
        <v>121</v>
      </c>
    </row>
    <row r="46" spans="1:3" x14ac:dyDescent="0.3">
      <c r="A46" s="12" t="s">
        <v>38</v>
      </c>
      <c r="B46" s="12">
        <v>1</v>
      </c>
      <c r="C46" s="12" t="s">
        <v>122</v>
      </c>
    </row>
    <row r="47" spans="1:3" x14ac:dyDescent="0.3">
      <c r="A47" s="12" t="s">
        <v>41</v>
      </c>
      <c r="B47" s="12">
        <v>1</v>
      </c>
      <c r="C47" s="12" t="s">
        <v>122</v>
      </c>
    </row>
    <row r="48" spans="1:3" x14ac:dyDescent="0.3">
      <c r="A48" s="12" t="s">
        <v>42</v>
      </c>
      <c r="B48" s="12">
        <v>1</v>
      </c>
      <c r="C48" s="12" t="s">
        <v>122</v>
      </c>
    </row>
    <row r="49" spans="1:3" x14ac:dyDescent="0.3">
      <c r="A49" s="12" t="s">
        <v>43</v>
      </c>
      <c r="B49" s="12">
        <v>1</v>
      </c>
      <c r="C49" s="12" t="s">
        <v>122</v>
      </c>
    </row>
    <row r="50" spans="1:3" x14ac:dyDescent="0.3">
      <c r="A50" s="12" t="s">
        <v>44</v>
      </c>
      <c r="B50" s="12">
        <v>1</v>
      </c>
      <c r="C50" s="12" t="s">
        <v>122</v>
      </c>
    </row>
    <row r="51" spans="1:3" x14ac:dyDescent="0.3">
      <c r="A51" s="12" t="s">
        <v>82</v>
      </c>
      <c r="B51" s="12">
        <v>0</v>
      </c>
      <c r="C51" s="12" t="s">
        <v>115</v>
      </c>
    </row>
    <row r="52" spans="1:3" x14ac:dyDescent="0.3">
      <c r="A52" s="12" t="s">
        <v>86</v>
      </c>
      <c r="B52" s="12">
        <v>0</v>
      </c>
      <c r="C52" s="12" t="s">
        <v>115</v>
      </c>
    </row>
    <row r="53" spans="1:3" x14ac:dyDescent="0.3">
      <c r="A53" s="12" t="s">
        <v>87</v>
      </c>
      <c r="B53" s="12">
        <v>0</v>
      </c>
      <c r="C53" s="12" t="s">
        <v>115</v>
      </c>
    </row>
    <row r="54" spans="1:3" x14ac:dyDescent="0.3">
      <c r="A54" s="12" t="s">
        <v>88</v>
      </c>
      <c r="B54" s="12">
        <v>0</v>
      </c>
      <c r="C54" s="12" t="s">
        <v>115</v>
      </c>
    </row>
    <row r="55" spans="1:3" x14ac:dyDescent="0.3">
      <c r="A55" s="12" t="s">
        <v>28</v>
      </c>
      <c r="B55" s="12">
        <v>0</v>
      </c>
      <c r="C55" s="12" t="s">
        <v>116</v>
      </c>
    </row>
    <row r="56" spans="1:3" x14ac:dyDescent="0.3">
      <c r="A56" s="12" t="s">
        <v>32</v>
      </c>
      <c r="B56" s="12">
        <v>0</v>
      </c>
      <c r="C56" s="12" t="s">
        <v>116</v>
      </c>
    </row>
    <row r="57" spans="1:3" x14ac:dyDescent="0.3">
      <c r="A57" s="12" t="s">
        <v>95</v>
      </c>
      <c r="B57" s="12">
        <v>0</v>
      </c>
      <c r="C57" s="12" t="s">
        <v>117</v>
      </c>
    </row>
    <row r="58" spans="1:3" x14ac:dyDescent="0.3">
      <c r="A58" s="12" t="s">
        <v>98</v>
      </c>
      <c r="B58" s="12">
        <v>0</v>
      </c>
      <c r="C58" s="12" t="s">
        <v>117</v>
      </c>
    </row>
    <row r="59" spans="1:3" x14ac:dyDescent="0.3">
      <c r="A59" s="12" t="s">
        <v>64</v>
      </c>
      <c r="B59" s="12">
        <v>0</v>
      </c>
      <c r="C59" s="12" t="s">
        <v>118</v>
      </c>
    </row>
    <row r="60" spans="1:3" x14ac:dyDescent="0.3">
      <c r="A60" s="12" t="s">
        <v>65</v>
      </c>
      <c r="B60" s="12">
        <v>0</v>
      </c>
      <c r="C60" s="12" t="s">
        <v>118</v>
      </c>
    </row>
    <row r="61" spans="1:3" x14ac:dyDescent="0.3">
      <c r="A61" s="12" t="s">
        <v>54</v>
      </c>
      <c r="B61" s="12">
        <v>0</v>
      </c>
      <c r="C61" s="12" t="s">
        <v>119</v>
      </c>
    </row>
    <row r="62" spans="1:3" x14ac:dyDescent="0.3">
      <c r="A62" s="12" t="s">
        <v>55</v>
      </c>
      <c r="B62" s="12">
        <v>0</v>
      </c>
      <c r="C62" s="12" t="s">
        <v>119</v>
      </c>
    </row>
    <row r="63" spans="1:3" x14ac:dyDescent="0.3">
      <c r="A63" s="12" t="s">
        <v>57</v>
      </c>
      <c r="B63" s="12">
        <v>0</v>
      </c>
      <c r="C63" s="12" t="s">
        <v>119</v>
      </c>
    </row>
    <row r="64" spans="1:3" x14ac:dyDescent="0.3">
      <c r="A64" s="12" t="s">
        <v>2</v>
      </c>
      <c r="B64" s="12">
        <v>0</v>
      </c>
      <c r="C64" s="12" t="s">
        <v>120</v>
      </c>
    </row>
    <row r="65" spans="1:3" x14ac:dyDescent="0.3">
      <c r="A65" s="12" t="s">
        <v>1</v>
      </c>
      <c r="B65" s="12">
        <v>0</v>
      </c>
      <c r="C65" s="12" t="s">
        <v>120</v>
      </c>
    </row>
    <row r="66" spans="1:3" x14ac:dyDescent="0.3">
      <c r="A66" s="12" t="s">
        <v>7</v>
      </c>
      <c r="B66" s="12">
        <v>0</v>
      </c>
      <c r="C66" s="12" t="s">
        <v>120</v>
      </c>
    </row>
    <row r="67" spans="1:3" x14ac:dyDescent="0.3">
      <c r="A67" s="12" t="s">
        <v>18</v>
      </c>
      <c r="B67" s="12">
        <v>0</v>
      </c>
      <c r="C67" s="12" t="s">
        <v>121</v>
      </c>
    </row>
    <row r="68" spans="1:3" x14ac:dyDescent="0.3">
      <c r="A68" s="12" t="s">
        <v>22</v>
      </c>
      <c r="B68" s="12">
        <v>0</v>
      </c>
      <c r="C68" s="12" t="s">
        <v>121</v>
      </c>
    </row>
    <row r="69" spans="1:3" x14ac:dyDescent="0.3">
      <c r="A69" s="12" t="s">
        <v>23</v>
      </c>
      <c r="B69" s="12">
        <v>0</v>
      </c>
      <c r="C69" s="12" t="s">
        <v>121</v>
      </c>
    </row>
    <row r="70" spans="1:3" x14ac:dyDescent="0.3">
      <c r="A70" s="12" t="s">
        <v>36</v>
      </c>
      <c r="B70" s="12">
        <v>0</v>
      </c>
      <c r="C70" s="12" t="s">
        <v>122</v>
      </c>
    </row>
    <row r="71" spans="1:3" x14ac:dyDescent="0.3">
      <c r="A71" s="12" t="s">
        <v>40</v>
      </c>
      <c r="B71" s="12">
        <v>0</v>
      </c>
      <c r="C71" s="12" t="s">
        <v>122</v>
      </c>
    </row>
    <row r="72" spans="1:3" x14ac:dyDescent="0.3">
      <c r="A72" s="12" t="s">
        <v>46</v>
      </c>
      <c r="B72" s="12">
        <v>0</v>
      </c>
      <c r="C72" s="12" t="s">
        <v>122</v>
      </c>
    </row>
    <row r="73" spans="1:3" x14ac:dyDescent="0.3">
      <c r="A73" s="12" t="s">
        <v>47</v>
      </c>
      <c r="B73" s="12">
        <v>0</v>
      </c>
      <c r="C73" s="12" t="s">
        <v>122</v>
      </c>
    </row>
    <row r="74" spans="1:3" x14ac:dyDescent="0.3">
      <c r="A74" s="12" t="s">
        <v>48</v>
      </c>
      <c r="B74" s="12">
        <v>0</v>
      </c>
      <c r="C74" s="12" t="s">
        <v>122</v>
      </c>
    </row>
  </sheetData>
  <sortState xmlns:xlrd2="http://schemas.microsoft.com/office/spreadsheetml/2017/richdata2" ref="A2:C149">
    <sortCondition descending="1" ref="B2:B1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6A657-7FA1-4D0F-BC74-341ACB26201C}">
  <dimension ref="A1:F75"/>
  <sheetViews>
    <sheetView workbookViewId="0">
      <selection activeCell="G9" sqref="G9"/>
    </sheetView>
  </sheetViews>
  <sheetFormatPr defaultRowHeight="14.4" x14ac:dyDescent="0.3"/>
  <cols>
    <col min="1" max="1" width="16.5546875" bestFit="1" customWidth="1"/>
    <col min="2" max="4" width="8.88671875" style="9"/>
    <col min="5" max="6" width="10.44140625" bestFit="1" customWidth="1"/>
  </cols>
  <sheetData>
    <row r="1" spans="1:6" ht="15" thickBot="1" x14ac:dyDescent="0.35">
      <c r="A1" s="2" t="s">
        <v>10</v>
      </c>
      <c r="B1" s="10" t="s">
        <v>126</v>
      </c>
      <c r="C1" s="10" t="s">
        <v>127</v>
      </c>
      <c r="D1" s="10" t="s">
        <v>128</v>
      </c>
      <c r="E1" s="32" t="s">
        <v>13</v>
      </c>
      <c r="F1" s="32" t="s">
        <v>114</v>
      </c>
    </row>
    <row r="2" spans="1:6" x14ac:dyDescent="0.3">
      <c r="A2" s="15" t="s">
        <v>86</v>
      </c>
      <c r="B2" s="16">
        <v>1</v>
      </c>
      <c r="C2" s="16">
        <v>1</v>
      </c>
      <c r="D2" s="16">
        <v>0</v>
      </c>
      <c r="E2" s="17">
        <f>C2/B2</f>
        <v>1</v>
      </c>
      <c r="F2" s="15" t="s">
        <v>115</v>
      </c>
    </row>
    <row r="3" spans="1:6" x14ac:dyDescent="0.3">
      <c r="A3" s="12" t="s">
        <v>88</v>
      </c>
      <c r="B3" s="13">
        <v>1</v>
      </c>
      <c r="C3" s="13">
        <v>1</v>
      </c>
      <c r="D3" s="13">
        <v>0</v>
      </c>
      <c r="E3" s="14">
        <f>C3/B3</f>
        <v>1</v>
      </c>
      <c r="F3" s="12" t="s">
        <v>115</v>
      </c>
    </row>
    <row r="4" spans="1:6" x14ac:dyDescent="0.3">
      <c r="A4" s="24" t="s">
        <v>55</v>
      </c>
      <c r="B4" s="13">
        <v>1</v>
      </c>
      <c r="C4" s="13">
        <v>1</v>
      </c>
      <c r="D4" s="13">
        <v>0</v>
      </c>
      <c r="E4" s="14">
        <f>C4/B4</f>
        <v>1</v>
      </c>
      <c r="F4" s="12" t="s">
        <v>119</v>
      </c>
    </row>
    <row r="5" spans="1:6" x14ac:dyDescent="0.3">
      <c r="A5" s="12" t="s">
        <v>87</v>
      </c>
      <c r="B5" s="13">
        <v>7</v>
      </c>
      <c r="C5" s="13">
        <v>5</v>
      </c>
      <c r="D5" s="13">
        <v>0</v>
      </c>
      <c r="E5" s="14">
        <f>C5/B5</f>
        <v>0.7142857142857143</v>
      </c>
      <c r="F5" s="12" t="s">
        <v>115</v>
      </c>
    </row>
    <row r="6" spans="1:6" x14ac:dyDescent="0.3">
      <c r="A6" s="24" t="s">
        <v>36</v>
      </c>
      <c r="B6" s="13">
        <v>14</v>
      </c>
      <c r="C6" s="13">
        <v>10</v>
      </c>
      <c r="D6" s="13">
        <v>4</v>
      </c>
      <c r="E6" s="14">
        <f>C6/B6</f>
        <v>0.7142857142857143</v>
      </c>
      <c r="F6" s="12" t="s">
        <v>122</v>
      </c>
    </row>
    <row r="7" spans="1:6" x14ac:dyDescent="0.3">
      <c r="A7" s="24" t="s">
        <v>37</v>
      </c>
      <c r="B7" s="13">
        <v>20</v>
      </c>
      <c r="C7" s="13">
        <v>14</v>
      </c>
      <c r="D7" s="13">
        <v>2</v>
      </c>
      <c r="E7" s="14">
        <f>C7/B7</f>
        <v>0.7</v>
      </c>
      <c r="F7" s="12" t="s">
        <v>122</v>
      </c>
    </row>
    <row r="8" spans="1:6" x14ac:dyDescent="0.3">
      <c r="A8" s="24" t="s">
        <v>38</v>
      </c>
      <c r="B8" s="13">
        <v>10</v>
      </c>
      <c r="C8" s="13">
        <v>7</v>
      </c>
      <c r="D8" s="13">
        <v>0</v>
      </c>
      <c r="E8" s="14">
        <f>C8/B8</f>
        <v>0.7</v>
      </c>
      <c r="F8" s="12" t="s">
        <v>122</v>
      </c>
    </row>
    <row r="9" spans="1:6" x14ac:dyDescent="0.3">
      <c r="A9" s="24" t="s">
        <v>50</v>
      </c>
      <c r="B9" s="13">
        <v>19</v>
      </c>
      <c r="C9" s="13">
        <v>13</v>
      </c>
      <c r="D9" s="13">
        <v>4</v>
      </c>
      <c r="E9" s="14">
        <f>C9/B9</f>
        <v>0.68421052631578949</v>
      </c>
      <c r="F9" s="12" t="s">
        <v>119</v>
      </c>
    </row>
    <row r="10" spans="1:6" x14ac:dyDescent="0.3">
      <c r="A10" s="24" t="s">
        <v>51</v>
      </c>
      <c r="B10" s="13">
        <v>18</v>
      </c>
      <c r="C10" s="13">
        <v>12</v>
      </c>
      <c r="D10" s="13">
        <v>2</v>
      </c>
      <c r="E10" s="14">
        <f>C10/B10</f>
        <v>0.66666666666666663</v>
      </c>
      <c r="F10" s="12" t="s">
        <v>119</v>
      </c>
    </row>
    <row r="11" spans="1:6" x14ac:dyDescent="0.3">
      <c r="A11" s="25" t="s">
        <v>53</v>
      </c>
      <c r="B11" s="16">
        <v>18</v>
      </c>
      <c r="C11" s="16">
        <v>12</v>
      </c>
      <c r="D11" s="16">
        <v>6</v>
      </c>
      <c r="E11" s="17">
        <f>C11/B11</f>
        <v>0.66666666666666663</v>
      </c>
      <c r="F11" s="12" t="s">
        <v>119</v>
      </c>
    </row>
    <row r="12" spans="1:6" x14ac:dyDescent="0.3">
      <c r="A12" s="24" t="s">
        <v>63</v>
      </c>
      <c r="B12" s="13">
        <v>17</v>
      </c>
      <c r="C12" s="13">
        <v>11</v>
      </c>
      <c r="D12" s="13">
        <v>2</v>
      </c>
      <c r="E12" s="14">
        <f>C12/B12</f>
        <v>0.6470588235294118</v>
      </c>
      <c r="F12" s="12" t="s">
        <v>118</v>
      </c>
    </row>
    <row r="13" spans="1:6" x14ac:dyDescent="0.3">
      <c r="A13" s="24" t="s">
        <v>8</v>
      </c>
      <c r="B13" s="13">
        <v>12</v>
      </c>
      <c r="C13" s="13">
        <v>7</v>
      </c>
      <c r="D13" s="13">
        <v>3</v>
      </c>
      <c r="E13" s="14">
        <f>C13/B13</f>
        <v>0.58333333333333337</v>
      </c>
      <c r="F13" s="12" t="s">
        <v>120</v>
      </c>
    </row>
    <row r="14" spans="1:6" x14ac:dyDescent="0.3">
      <c r="A14" s="20" t="s">
        <v>26</v>
      </c>
      <c r="B14" s="13">
        <v>19</v>
      </c>
      <c r="C14" s="13">
        <v>11</v>
      </c>
      <c r="D14" s="13">
        <v>4</v>
      </c>
      <c r="E14" s="14">
        <f>C14/B14</f>
        <v>0.57894736842105265</v>
      </c>
      <c r="F14" s="12" t="s">
        <v>116</v>
      </c>
    </row>
    <row r="15" spans="1:6" x14ac:dyDescent="0.3">
      <c r="A15" s="24" t="s">
        <v>64</v>
      </c>
      <c r="B15" s="13">
        <v>14</v>
      </c>
      <c r="C15" s="13">
        <v>8</v>
      </c>
      <c r="D15" s="13">
        <v>1</v>
      </c>
      <c r="E15" s="14">
        <f>C15/B15</f>
        <v>0.5714285714285714</v>
      </c>
      <c r="F15" s="12" t="s">
        <v>118</v>
      </c>
    </row>
    <row r="16" spans="1:6" x14ac:dyDescent="0.3">
      <c r="A16" s="24" t="s">
        <v>52</v>
      </c>
      <c r="B16" s="13">
        <v>18</v>
      </c>
      <c r="C16" s="13">
        <v>10</v>
      </c>
      <c r="D16" s="13">
        <v>4</v>
      </c>
      <c r="E16" s="14">
        <f>C16/B16</f>
        <v>0.55555555555555558</v>
      </c>
      <c r="F16" s="12" t="s">
        <v>119</v>
      </c>
    </row>
    <row r="17" spans="1:6" x14ac:dyDescent="0.3">
      <c r="A17" s="12" t="s">
        <v>81</v>
      </c>
      <c r="B17" s="13">
        <v>17</v>
      </c>
      <c r="C17" s="13">
        <v>9</v>
      </c>
      <c r="D17" s="13">
        <v>1</v>
      </c>
      <c r="E17" s="14">
        <f>C17/B17</f>
        <v>0.52941176470588236</v>
      </c>
      <c r="F17" s="12" t="s">
        <v>115</v>
      </c>
    </row>
    <row r="18" spans="1:6" x14ac:dyDescent="0.3">
      <c r="A18" s="24" t="s">
        <v>62</v>
      </c>
      <c r="B18" s="13">
        <v>18</v>
      </c>
      <c r="C18" s="13">
        <v>9</v>
      </c>
      <c r="D18" s="13">
        <v>3</v>
      </c>
      <c r="E18" s="14">
        <f>C18/B18</f>
        <v>0.5</v>
      </c>
      <c r="F18" s="12" t="s">
        <v>118</v>
      </c>
    </row>
    <row r="19" spans="1:6" x14ac:dyDescent="0.3">
      <c r="A19" s="24" t="s">
        <v>67</v>
      </c>
      <c r="B19" s="13">
        <v>16</v>
      </c>
      <c r="C19" s="13">
        <v>8</v>
      </c>
      <c r="D19" s="13">
        <v>5</v>
      </c>
      <c r="E19" s="14">
        <f>C19/B19</f>
        <v>0.5</v>
      </c>
      <c r="F19" s="12" t="s">
        <v>118</v>
      </c>
    </row>
    <row r="20" spans="1:6" x14ac:dyDescent="0.3">
      <c r="A20" s="25" t="s">
        <v>54</v>
      </c>
      <c r="B20" s="16">
        <v>14</v>
      </c>
      <c r="C20" s="16">
        <v>7</v>
      </c>
      <c r="D20" s="16">
        <v>4</v>
      </c>
      <c r="E20" s="17">
        <f>C20/B20</f>
        <v>0.5</v>
      </c>
      <c r="F20" s="12" t="s">
        <v>119</v>
      </c>
    </row>
    <row r="21" spans="1:6" x14ac:dyDescent="0.3">
      <c r="A21" s="24" t="s">
        <v>40</v>
      </c>
      <c r="B21" s="13">
        <v>8</v>
      </c>
      <c r="C21" s="13">
        <v>4</v>
      </c>
      <c r="D21" s="13">
        <v>1</v>
      </c>
      <c r="E21" s="14">
        <f>C21/B21</f>
        <v>0.5</v>
      </c>
      <c r="F21" s="12" t="s">
        <v>122</v>
      </c>
    </row>
    <row r="22" spans="1:6" x14ac:dyDescent="0.3">
      <c r="A22" s="12" t="s">
        <v>84</v>
      </c>
      <c r="B22" s="13">
        <v>15</v>
      </c>
      <c r="C22" s="13">
        <v>7</v>
      </c>
      <c r="D22" s="13">
        <v>2</v>
      </c>
      <c r="E22" s="14">
        <f>C22/B22</f>
        <v>0.46666666666666667</v>
      </c>
      <c r="F22" s="12" t="s">
        <v>115</v>
      </c>
    </row>
    <row r="23" spans="1:6" x14ac:dyDescent="0.3">
      <c r="A23" s="20" t="s">
        <v>32</v>
      </c>
      <c r="B23" s="13">
        <v>15</v>
      </c>
      <c r="C23" s="13">
        <v>7</v>
      </c>
      <c r="D23" s="13">
        <v>3</v>
      </c>
      <c r="E23" s="14">
        <f>C23/B23</f>
        <v>0.46666666666666667</v>
      </c>
      <c r="F23" s="12" t="s">
        <v>116</v>
      </c>
    </row>
    <row r="24" spans="1:6" x14ac:dyDescent="0.3">
      <c r="A24" s="12" t="s">
        <v>83</v>
      </c>
      <c r="B24" s="13">
        <v>13</v>
      </c>
      <c r="C24" s="13">
        <v>6</v>
      </c>
      <c r="D24" s="13">
        <v>3</v>
      </c>
      <c r="E24" s="14">
        <f>C24/B24</f>
        <v>0.46153846153846156</v>
      </c>
      <c r="F24" s="12" t="s">
        <v>115</v>
      </c>
    </row>
    <row r="25" spans="1:6" x14ac:dyDescent="0.3">
      <c r="A25" s="12" t="s">
        <v>82</v>
      </c>
      <c r="B25" s="13">
        <v>11</v>
      </c>
      <c r="C25" s="13">
        <v>5</v>
      </c>
      <c r="D25" s="13">
        <v>1</v>
      </c>
      <c r="E25" s="14">
        <f>C25/B25</f>
        <v>0.45454545454545453</v>
      </c>
      <c r="F25" s="12" t="s">
        <v>115</v>
      </c>
    </row>
    <row r="26" spans="1:6" x14ac:dyDescent="0.3">
      <c r="A26" s="24" t="s">
        <v>97</v>
      </c>
      <c r="B26" s="13">
        <v>11</v>
      </c>
      <c r="C26" s="13">
        <v>5</v>
      </c>
      <c r="D26" s="13">
        <v>5</v>
      </c>
      <c r="E26" s="14">
        <f>C26/B26</f>
        <v>0.45454545454545453</v>
      </c>
      <c r="F26" s="12" t="s">
        <v>117</v>
      </c>
    </row>
    <row r="27" spans="1:6" x14ac:dyDescent="0.3">
      <c r="A27" s="25" t="s">
        <v>42</v>
      </c>
      <c r="B27" s="16">
        <v>9</v>
      </c>
      <c r="C27" s="16">
        <v>4</v>
      </c>
      <c r="D27" s="16">
        <v>2</v>
      </c>
      <c r="E27" s="17">
        <f>C27/B27</f>
        <v>0.44444444444444442</v>
      </c>
      <c r="F27" s="12" t="s">
        <v>122</v>
      </c>
    </row>
    <row r="28" spans="1:6" x14ac:dyDescent="0.3">
      <c r="A28" s="20" t="s">
        <v>27</v>
      </c>
      <c r="B28" s="13">
        <v>16</v>
      </c>
      <c r="C28" s="13">
        <v>7</v>
      </c>
      <c r="D28" s="13">
        <v>5</v>
      </c>
      <c r="E28" s="14">
        <f>C28/B28</f>
        <v>0.4375</v>
      </c>
      <c r="F28" s="12" t="s">
        <v>116</v>
      </c>
    </row>
    <row r="29" spans="1:6" x14ac:dyDescent="0.3">
      <c r="A29" s="24" t="s">
        <v>66</v>
      </c>
      <c r="B29" s="13">
        <v>16</v>
      </c>
      <c r="C29" s="13">
        <v>7</v>
      </c>
      <c r="D29" s="13">
        <v>2</v>
      </c>
      <c r="E29" s="14">
        <f>C29/B29</f>
        <v>0.4375</v>
      </c>
      <c r="F29" s="12" t="s">
        <v>118</v>
      </c>
    </row>
    <row r="30" spans="1:6" x14ac:dyDescent="0.3">
      <c r="A30" s="12" t="s">
        <v>80</v>
      </c>
      <c r="B30" s="13">
        <v>19</v>
      </c>
      <c r="C30" s="13">
        <v>8</v>
      </c>
      <c r="D30" s="13">
        <v>4</v>
      </c>
      <c r="E30" s="14">
        <f>C30/B30</f>
        <v>0.42105263157894735</v>
      </c>
      <c r="F30" s="12" t="s">
        <v>115</v>
      </c>
    </row>
    <row r="31" spans="1:6" x14ac:dyDescent="0.3">
      <c r="A31" s="24" t="s">
        <v>5</v>
      </c>
      <c r="B31" s="13">
        <v>12</v>
      </c>
      <c r="C31" s="13">
        <v>5</v>
      </c>
      <c r="D31" s="13">
        <v>4</v>
      </c>
      <c r="E31" s="14">
        <f>C31/B31</f>
        <v>0.41666666666666669</v>
      </c>
      <c r="F31" s="12" t="s">
        <v>120</v>
      </c>
    </row>
    <row r="32" spans="1:6" x14ac:dyDescent="0.3">
      <c r="A32" s="24" t="s">
        <v>39</v>
      </c>
      <c r="B32" s="13">
        <v>11</v>
      </c>
      <c r="C32" s="13">
        <v>4</v>
      </c>
      <c r="D32" s="13">
        <v>1</v>
      </c>
      <c r="E32" s="14">
        <f>C32/B32</f>
        <v>0.36363636363636365</v>
      </c>
      <c r="F32" s="12" t="s">
        <v>122</v>
      </c>
    </row>
    <row r="33" spans="1:6" x14ac:dyDescent="0.3">
      <c r="A33" s="20" t="s">
        <v>30</v>
      </c>
      <c r="B33" s="13">
        <v>14</v>
      </c>
      <c r="C33" s="13">
        <v>5</v>
      </c>
      <c r="D33" s="13">
        <v>4</v>
      </c>
      <c r="E33" s="14">
        <f>C33/B33</f>
        <v>0.35714285714285715</v>
      </c>
      <c r="F33" s="12" t="s">
        <v>116</v>
      </c>
    </row>
    <row r="34" spans="1:6" x14ac:dyDescent="0.3">
      <c r="A34" s="24" t="s">
        <v>45</v>
      </c>
      <c r="B34" s="13">
        <v>14</v>
      </c>
      <c r="C34" s="13">
        <v>5</v>
      </c>
      <c r="D34" s="13">
        <v>1</v>
      </c>
      <c r="E34" s="14">
        <f>C34/B34</f>
        <v>0.35714285714285715</v>
      </c>
      <c r="F34" s="12" t="s">
        <v>122</v>
      </c>
    </row>
    <row r="35" spans="1:6" x14ac:dyDescent="0.3">
      <c r="A35" s="25" t="s">
        <v>56</v>
      </c>
      <c r="B35" s="16">
        <v>15</v>
      </c>
      <c r="C35" s="16">
        <v>5</v>
      </c>
      <c r="D35" s="16">
        <v>7</v>
      </c>
      <c r="E35" s="17">
        <f>C35/B35</f>
        <v>0.33333333333333331</v>
      </c>
      <c r="F35" s="12" t="s">
        <v>119</v>
      </c>
    </row>
    <row r="36" spans="1:6" x14ac:dyDescent="0.3">
      <c r="A36" s="24" t="s">
        <v>4</v>
      </c>
      <c r="B36" s="13">
        <v>12</v>
      </c>
      <c r="C36" s="13">
        <v>4</v>
      </c>
      <c r="D36" s="13">
        <v>1</v>
      </c>
      <c r="E36" s="14">
        <f>C36/B36</f>
        <v>0.33333333333333331</v>
      </c>
      <c r="F36" s="12" t="s">
        <v>120</v>
      </c>
    </row>
    <row r="37" spans="1:6" x14ac:dyDescent="0.3">
      <c r="A37" s="24" t="s">
        <v>22</v>
      </c>
      <c r="B37" s="13">
        <v>3</v>
      </c>
      <c r="C37" s="13">
        <v>1</v>
      </c>
      <c r="D37" s="13">
        <v>1</v>
      </c>
      <c r="E37" s="14">
        <f>C37/B37</f>
        <v>0.33333333333333331</v>
      </c>
      <c r="F37" s="12" t="s">
        <v>121</v>
      </c>
    </row>
    <row r="38" spans="1:6" x14ac:dyDescent="0.3">
      <c r="A38" s="24" t="s">
        <v>44</v>
      </c>
      <c r="B38" s="13">
        <v>3</v>
      </c>
      <c r="C38" s="13">
        <v>1</v>
      </c>
      <c r="D38" s="13">
        <v>1</v>
      </c>
      <c r="E38" s="14">
        <f>C38/B38</f>
        <v>0.33333333333333331</v>
      </c>
      <c r="F38" s="12" t="s">
        <v>122</v>
      </c>
    </row>
    <row r="39" spans="1:6" x14ac:dyDescent="0.3">
      <c r="A39" s="24" t="s">
        <v>61</v>
      </c>
      <c r="B39" s="13">
        <v>19</v>
      </c>
      <c r="C39" s="13">
        <v>6</v>
      </c>
      <c r="D39" s="13">
        <v>1</v>
      </c>
      <c r="E39" s="14">
        <f>C39/B39</f>
        <v>0.31578947368421051</v>
      </c>
      <c r="F39" s="12" t="s">
        <v>118</v>
      </c>
    </row>
    <row r="40" spans="1:6" x14ac:dyDescent="0.3">
      <c r="A40" s="20" t="s">
        <v>31</v>
      </c>
      <c r="B40" s="13">
        <v>16</v>
      </c>
      <c r="C40" s="13">
        <v>5</v>
      </c>
      <c r="D40" s="13">
        <v>9</v>
      </c>
      <c r="E40" s="14">
        <f>C40/B40</f>
        <v>0.3125</v>
      </c>
      <c r="F40" s="12" t="s">
        <v>116</v>
      </c>
    </row>
    <row r="41" spans="1:6" x14ac:dyDescent="0.3">
      <c r="A41" s="12" t="s">
        <v>85</v>
      </c>
      <c r="B41" s="13">
        <v>13</v>
      </c>
      <c r="C41" s="13">
        <v>4</v>
      </c>
      <c r="D41" s="13">
        <v>5</v>
      </c>
      <c r="E41" s="14">
        <f>C41/B41</f>
        <v>0.30769230769230771</v>
      </c>
      <c r="F41" s="12" t="s">
        <v>115</v>
      </c>
    </row>
    <row r="42" spans="1:6" x14ac:dyDescent="0.3">
      <c r="A42" s="24" t="s">
        <v>94</v>
      </c>
      <c r="B42" s="13">
        <v>13</v>
      </c>
      <c r="C42" s="13">
        <v>4</v>
      </c>
      <c r="D42" s="13">
        <v>4</v>
      </c>
      <c r="E42" s="14">
        <f>C42/B42</f>
        <v>0.30769230769230771</v>
      </c>
      <c r="F42" s="12" t="s">
        <v>117</v>
      </c>
    </row>
    <row r="43" spans="1:6" x14ac:dyDescent="0.3">
      <c r="A43" s="24" t="s">
        <v>3</v>
      </c>
      <c r="B43" s="13">
        <v>10</v>
      </c>
      <c r="C43" s="13">
        <v>3</v>
      </c>
      <c r="D43" s="13">
        <v>3</v>
      </c>
      <c r="E43" s="14">
        <f>C43/B43</f>
        <v>0.3</v>
      </c>
      <c r="F43" s="12" t="s">
        <v>120</v>
      </c>
    </row>
    <row r="44" spans="1:6" x14ac:dyDescent="0.3">
      <c r="A44" s="21" t="s">
        <v>29</v>
      </c>
      <c r="B44" s="16">
        <v>7</v>
      </c>
      <c r="C44" s="16">
        <v>2</v>
      </c>
      <c r="D44" s="16">
        <v>4</v>
      </c>
      <c r="E44" s="17">
        <f>C44/B44</f>
        <v>0.2857142857142857</v>
      </c>
      <c r="F44" s="12" t="s">
        <v>116</v>
      </c>
    </row>
    <row r="45" spans="1:6" x14ac:dyDescent="0.3">
      <c r="A45" s="24" t="s">
        <v>93</v>
      </c>
      <c r="B45" s="13">
        <v>14</v>
      </c>
      <c r="C45" s="13">
        <v>4</v>
      </c>
      <c r="D45" s="13">
        <v>7</v>
      </c>
      <c r="E45" s="14">
        <f>C45/B45</f>
        <v>0.2857142857142857</v>
      </c>
      <c r="F45" s="12" t="s">
        <v>117</v>
      </c>
    </row>
    <row r="46" spans="1:6" x14ac:dyDescent="0.3">
      <c r="A46" s="20" t="s">
        <v>28</v>
      </c>
      <c r="B46" s="13">
        <v>18</v>
      </c>
      <c r="C46" s="13">
        <v>5</v>
      </c>
      <c r="D46" s="13">
        <v>8</v>
      </c>
      <c r="E46" s="14">
        <f>C46/B46</f>
        <v>0.27777777777777779</v>
      </c>
      <c r="F46" s="12" t="s">
        <v>116</v>
      </c>
    </row>
    <row r="47" spans="1:6" x14ac:dyDescent="0.3">
      <c r="A47" s="24" t="s">
        <v>98</v>
      </c>
      <c r="B47" s="13">
        <v>8</v>
      </c>
      <c r="C47" s="13">
        <v>2</v>
      </c>
      <c r="D47" s="13">
        <v>5</v>
      </c>
      <c r="E47" s="14">
        <f>C47/B47</f>
        <v>0.25</v>
      </c>
      <c r="F47" s="12" t="s">
        <v>117</v>
      </c>
    </row>
    <row r="48" spans="1:6" x14ac:dyDescent="0.3">
      <c r="A48" s="24" t="s">
        <v>24</v>
      </c>
      <c r="B48" s="13">
        <v>8</v>
      </c>
      <c r="C48" s="13">
        <v>2</v>
      </c>
      <c r="D48" s="13">
        <v>0</v>
      </c>
      <c r="E48" s="14">
        <f>C48/B48</f>
        <v>0.25</v>
      </c>
      <c r="F48" s="12" t="s">
        <v>121</v>
      </c>
    </row>
    <row r="49" spans="1:6" x14ac:dyDescent="0.3">
      <c r="A49" s="24" t="s">
        <v>18</v>
      </c>
      <c r="B49" s="13">
        <v>13</v>
      </c>
      <c r="C49" s="13">
        <v>3</v>
      </c>
      <c r="D49" s="13">
        <v>6</v>
      </c>
      <c r="E49" s="14">
        <f>C49/B49</f>
        <v>0.23076923076923078</v>
      </c>
      <c r="F49" s="12" t="s">
        <v>121</v>
      </c>
    </row>
    <row r="50" spans="1:6" x14ac:dyDescent="0.3">
      <c r="A50" s="24" t="s">
        <v>19</v>
      </c>
      <c r="B50" s="13">
        <v>13</v>
      </c>
      <c r="C50" s="13">
        <v>3</v>
      </c>
      <c r="D50" s="13">
        <v>2</v>
      </c>
      <c r="E50" s="14">
        <f>C50/B50</f>
        <v>0.23076923076923078</v>
      </c>
      <c r="F50" s="12" t="s">
        <v>121</v>
      </c>
    </row>
    <row r="51" spans="1:6" x14ac:dyDescent="0.3">
      <c r="A51" s="24" t="s">
        <v>9</v>
      </c>
      <c r="B51" s="13">
        <v>12</v>
      </c>
      <c r="C51" s="13">
        <v>2</v>
      </c>
      <c r="D51" s="13">
        <v>2</v>
      </c>
      <c r="E51" s="14">
        <f>C51/B51</f>
        <v>0.16666666666666666</v>
      </c>
      <c r="F51" s="12" t="s">
        <v>120</v>
      </c>
    </row>
    <row r="52" spans="1:6" x14ac:dyDescent="0.3">
      <c r="A52" s="24" t="s">
        <v>92</v>
      </c>
      <c r="B52" s="13">
        <v>14</v>
      </c>
      <c r="C52" s="13">
        <v>2</v>
      </c>
      <c r="D52" s="13">
        <v>7</v>
      </c>
      <c r="E52" s="14">
        <f>C52/B52</f>
        <v>0.14285714285714285</v>
      </c>
      <c r="F52" s="12" t="s">
        <v>117</v>
      </c>
    </row>
    <row r="53" spans="1:6" x14ac:dyDescent="0.3">
      <c r="A53" s="25" t="s">
        <v>1</v>
      </c>
      <c r="B53" s="16">
        <v>7</v>
      </c>
      <c r="C53" s="16">
        <v>1</v>
      </c>
      <c r="D53" s="16">
        <v>0</v>
      </c>
      <c r="E53" s="17">
        <f>C53/B53</f>
        <v>0.14285714285714285</v>
      </c>
      <c r="F53" s="12" t="s">
        <v>120</v>
      </c>
    </row>
    <row r="54" spans="1:6" x14ac:dyDescent="0.3">
      <c r="A54" s="24" t="s">
        <v>143</v>
      </c>
      <c r="B54" s="13">
        <v>7</v>
      </c>
      <c r="C54" s="13">
        <v>1</v>
      </c>
      <c r="D54" s="13">
        <v>1</v>
      </c>
      <c r="E54" s="14">
        <f>C54/B54</f>
        <v>0.14285714285714285</v>
      </c>
      <c r="F54" s="12" t="s">
        <v>122</v>
      </c>
    </row>
    <row r="55" spans="1:6" x14ac:dyDescent="0.3">
      <c r="A55" s="24" t="s">
        <v>16</v>
      </c>
      <c r="B55" s="13">
        <v>15</v>
      </c>
      <c r="C55" s="13">
        <v>2</v>
      </c>
      <c r="D55" s="13">
        <v>6</v>
      </c>
      <c r="E55" s="14">
        <f>C55/B55</f>
        <v>0.13333333333333333</v>
      </c>
      <c r="F55" s="12" t="s">
        <v>121</v>
      </c>
    </row>
    <row r="56" spans="1:6" x14ac:dyDescent="0.3">
      <c r="A56" s="24" t="s">
        <v>2</v>
      </c>
      <c r="B56" s="13">
        <v>8</v>
      </c>
      <c r="C56" s="13">
        <v>1</v>
      </c>
      <c r="D56" s="13">
        <v>3</v>
      </c>
      <c r="E56" s="14">
        <f>C56/B56</f>
        <v>0.125</v>
      </c>
      <c r="F56" s="12" t="s">
        <v>120</v>
      </c>
    </row>
    <row r="57" spans="1:6" x14ac:dyDescent="0.3">
      <c r="A57" s="24" t="s">
        <v>20</v>
      </c>
      <c r="B57" s="13">
        <v>11</v>
      </c>
      <c r="C57" s="13">
        <v>1</v>
      </c>
      <c r="D57" s="13">
        <v>2</v>
      </c>
      <c r="E57" s="14">
        <f>C57/B57</f>
        <v>9.0909090909090912E-2</v>
      </c>
      <c r="F57" s="12" t="s">
        <v>121</v>
      </c>
    </row>
    <row r="58" spans="1:6" x14ac:dyDescent="0.3">
      <c r="A58" s="24" t="s">
        <v>95</v>
      </c>
      <c r="B58" s="13">
        <v>13</v>
      </c>
      <c r="C58" s="13">
        <v>1</v>
      </c>
      <c r="D58" s="13">
        <v>10</v>
      </c>
      <c r="E58" s="14">
        <f>C58/B58</f>
        <v>7.6923076923076927E-2</v>
      </c>
      <c r="F58" s="12" t="s">
        <v>117</v>
      </c>
    </row>
    <row r="59" spans="1:6" x14ac:dyDescent="0.3">
      <c r="A59" s="20" t="s">
        <v>33</v>
      </c>
      <c r="B59" s="13">
        <v>1</v>
      </c>
      <c r="C59" s="13">
        <v>0</v>
      </c>
      <c r="D59" s="13">
        <v>0</v>
      </c>
      <c r="E59" s="14">
        <f>C59/B59</f>
        <v>0</v>
      </c>
      <c r="F59" s="12" t="s">
        <v>116</v>
      </c>
    </row>
    <row r="60" spans="1:6" x14ac:dyDescent="0.3">
      <c r="A60" s="20" t="s">
        <v>34</v>
      </c>
      <c r="B60" s="13">
        <v>1</v>
      </c>
      <c r="C60" s="13">
        <v>0</v>
      </c>
      <c r="D60" s="13">
        <v>0</v>
      </c>
      <c r="E60" s="14">
        <f>C60/B60</f>
        <v>0</v>
      </c>
      <c r="F60" s="12" t="s">
        <v>116</v>
      </c>
    </row>
    <row r="61" spans="1:6" x14ac:dyDescent="0.3">
      <c r="A61" s="24" t="s">
        <v>96</v>
      </c>
      <c r="B61" s="13">
        <v>5</v>
      </c>
      <c r="C61" s="13">
        <v>0</v>
      </c>
      <c r="D61" s="13">
        <v>3</v>
      </c>
      <c r="E61" s="14">
        <f>C61/B61</f>
        <v>0</v>
      </c>
      <c r="F61" s="12" t="s">
        <v>117</v>
      </c>
    </row>
    <row r="62" spans="1:6" x14ac:dyDescent="0.3">
      <c r="A62" s="24" t="s">
        <v>65</v>
      </c>
      <c r="B62" s="13">
        <v>2</v>
      </c>
      <c r="C62" s="13">
        <v>0</v>
      </c>
      <c r="D62" s="13">
        <v>1</v>
      </c>
      <c r="E62" s="14">
        <f>C62/B62</f>
        <v>0</v>
      </c>
      <c r="F62" s="12" t="s">
        <v>118</v>
      </c>
    </row>
    <row r="63" spans="1:6" x14ac:dyDescent="0.3">
      <c r="A63" s="25" t="s">
        <v>68</v>
      </c>
      <c r="B63" s="16">
        <v>1</v>
      </c>
      <c r="C63" s="16">
        <v>0</v>
      </c>
      <c r="D63" s="16">
        <v>0</v>
      </c>
      <c r="E63" s="17">
        <f>C63/B63</f>
        <v>0</v>
      </c>
      <c r="F63" s="12" t="s">
        <v>118</v>
      </c>
    </row>
    <row r="64" spans="1:6" x14ac:dyDescent="0.3">
      <c r="A64" s="24" t="s">
        <v>57</v>
      </c>
      <c r="B64" s="13">
        <v>1</v>
      </c>
      <c r="C64" s="13">
        <v>0</v>
      </c>
      <c r="D64" s="13">
        <v>0</v>
      </c>
      <c r="E64" s="14">
        <f>C64/B64</f>
        <v>0</v>
      </c>
      <c r="F64" s="12" t="s">
        <v>119</v>
      </c>
    </row>
    <row r="65" spans="1:6" x14ac:dyDescent="0.3">
      <c r="A65" s="24" t="s">
        <v>58</v>
      </c>
      <c r="B65" s="13">
        <v>0</v>
      </c>
      <c r="C65" s="13">
        <v>0</v>
      </c>
      <c r="D65" s="13">
        <v>0</v>
      </c>
      <c r="E65" s="14">
        <v>0</v>
      </c>
      <c r="F65" s="12" t="s">
        <v>119</v>
      </c>
    </row>
    <row r="66" spans="1:6" x14ac:dyDescent="0.3">
      <c r="A66" s="24" t="s">
        <v>6</v>
      </c>
      <c r="B66" s="13">
        <v>2</v>
      </c>
      <c r="C66" s="13">
        <v>0</v>
      </c>
      <c r="D66" s="13">
        <v>2</v>
      </c>
      <c r="E66" s="14">
        <f>C66/B66</f>
        <v>0</v>
      </c>
      <c r="F66" s="12" t="s">
        <v>120</v>
      </c>
    </row>
    <row r="67" spans="1:6" x14ac:dyDescent="0.3">
      <c r="A67" s="24" t="s">
        <v>7</v>
      </c>
      <c r="B67" s="13">
        <v>8</v>
      </c>
      <c r="C67" s="13">
        <v>0</v>
      </c>
      <c r="D67" s="13">
        <v>7</v>
      </c>
      <c r="E67" s="14">
        <f>C67/B67</f>
        <v>0</v>
      </c>
      <c r="F67" s="12" t="s">
        <v>120</v>
      </c>
    </row>
    <row r="68" spans="1:6" x14ac:dyDescent="0.3">
      <c r="A68" s="24" t="s">
        <v>17</v>
      </c>
      <c r="B68" s="13">
        <v>6</v>
      </c>
      <c r="C68" s="13">
        <v>0</v>
      </c>
      <c r="D68" s="13">
        <v>1</v>
      </c>
      <c r="E68" s="14">
        <f>C68/B68</f>
        <v>0</v>
      </c>
      <c r="F68" s="12" t="s">
        <v>121</v>
      </c>
    </row>
    <row r="69" spans="1:6" x14ac:dyDescent="0.3">
      <c r="A69" s="24" t="s">
        <v>21</v>
      </c>
      <c r="B69" s="13">
        <v>1</v>
      </c>
      <c r="C69" s="13">
        <v>0</v>
      </c>
      <c r="D69" s="13">
        <v>1</v>
      </c>
      <c r="E69" s="14">
        <f>C69/B69</f>
        <v>0</v>
      </c>
      <c r="F69" s="12" t="s">
        <v>121</v>
      </c>
    </row>
    <row r="70" spans="1:6" x14ac:dyDescent="0.3">
      <c r="A70" s="24" t="s">
        <v>23</v>
      </c>
      <c r="B70" s="13">
        <v>3</v>
      </c>
      <c r="C70" s="13">
        <v>0</v>
      </c>
      <c r="D70" s="13">
        <v>0</v>
      </c>
      <c r="E70" s="14">
        <f>C70/B70</f>
        <v>0</v>
      </c>
      <c r="F70" s="12" t="s">
        <v>121</v>
      </c>
    </row>
    <row r="71" spans="1:6" x14ac:dyDescent="0.3">
      <c r="A71" s="24" t="s">
        <v>25</v>
      </c>
      <c r="B71" s="13">
        <v>5</v>
      </c>
      <c r="C71" s="13">
        <v>0</v>
      </c>
      <c r="D71" s="13">
        <v>3</v>
      </c>
      <c r="E71" s="14">
        <f>C71/B71</f>
        <v>0</v>
      </c>
      <c r="F71" s="12" t="s">
        <v>121</v>
      </c>
    </row>
    <row r="72" spans="1:6" x14ac:dyDescent="0.3">
      <c r="A72" s="24" t="s">
        <v>41</v>
      </c>
      <c r="B72" s="13">
        <v>0</v>
      </c>
      <c r="C72" s="13">
        <v>0</v>
      </c>
      <c r="D72" s="13">
        <v>0</v>
      </c>
      <c r="E72" s="14">
        <v>0</v>
      </c>
      <c r="F72" s="12" t="s">
        <v>122</v>
      </c>
    </row>
    <row r="73" spans="1:6" x14ac:dyDescent="0.3">
      <c r="A73" s="24" t="s">
        <v>43</v>
      </c>
      <c r="B73" s="13">
        <v>9</v>
      </c>
      <c r="C73" s="13">
        <v>0</v>
      </c>
      <c r="D73" s="13">
        <v>1</v>
      </c>
      <c r="E73" s="14">
        <f>C73/B73</f>
        <v>0</v>
      </c>
      <c r="F73" s="12" t="s">
        <v>122</v>
      </c>
    </row>
    <row r="74" spans="1:6" x14ac:dyDescent="0.3">
      <c r="A74" s="24" t="s">
        <v>47</v>
      </c>
      <c r="B74" s="13">
        <v>1</v>
      </c>
      <c r="C74" s="13">
        <v>0</v>
      </c>
      <c r="D74" s="13">
        <v>0</v>
      </c>
      <c r="E74" s="14">
        <f>C74/B74</f>
        <v>0</v>
      </c>
      <c r="F74" s="12" t="s">
        <v>122</v>
      </c>
    </row>
    <row r="75" spans="1:6" x14ac:dyDescent="0.3">
      <c r="A75" s="24" t="s">
        <v>48</v>
      </c>
      <c r="B75" s="13">
        <v>2</v>
      </c>
      <c r="C75" s="13">
        <v>0</v>
      </c>
      <c r="D75" s="13">
        <v>0</v>
      </c>
      <c r="E75" s="14">
        <f>C75/B75</f>
        <v>0</v>
      </c>
      <c r="F75" s="12" t="s">
        <v>122</v>
      </c>
    </row>
  </sheetData>
  <sortState xmlns:xlrd2="http://schemas.microsoft.com/office/spreadsheetml/2017/richdata2" ref="A2:G75">
    <sortCondition descending="1" ref="E2:E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B114D-6436-4427-BA46-78E28A7C61CA}">
  <dimension ref="A1:D23"/>
  <sheetViews>
    <sheetView workbookViewId="0">
      <selection activeCell="G12" sqref="G12"/>
    </sheetView>
  </sheetViews>
  <sheetFormatPr defaultRowHeight="14.4" x14ac:dyDescent="0.3"/>
  <cols>
    <col min="1" max="1" width="8.5546875" customWidth="1"/>
    <col min="2" max="2" width="18" customWidth="1"/>
    <col min="3" max="3" width="14.21875" customWidth="1"/>
    <col min="4" max="4" width="13.5546875" bestFit="1" customWidth="1"/>
  </cols>
  <sheetData>
    <row r="1" spans="1:3" x14ac:dyDescent="0.3">
      <c r="A1" s="30" t="s">
        <v>144</v>
      </c>
      <c r="B1" s="30"/>
      <c r="C1" s="30"/>
    </row>
    <row r="2" spans="1:3" x14ac:dyDescent="0.3">
      <c r="A2" s="31" t="s">
        <v>145</v>
      </c>
      <c r="B2" s="12" t="s">
        <v>152</v>
      </c>
      <c r="C2" s="12" t="s">
        <v>157</v>
      </c>
    </row>
    <row r="3" spans="1:3" x14ac:dyDescent="0.3">
      <c r="A3" s="31" t="s">
        <v>146</v>
      </c>
      <c r="B3" s="12" t="s">
        <v>156</v>
      </c>
      <c r="C3" s="12" t="s">
        <v>158</v>
      </c>
    </row>
    <row r="4" spans="1:3" x14ac:dyDescent="0.3">
      <c r="A4" s="31" t="s">
        <v>147</v>
      </c>
      <c r="B4" s="12" t="s">
        <v>155</v>
      </c>
      <c r="C4" s="12" t="s">
        <v>159</v>
      </c>
    </row>
    <row r="5" spans="1:3" x14ac:dyDescent="0.3">
      <c r="A5" s="31" t="s">
        <v>148</v>
      </c>
      <c r="B5" s="12" t="s">
        <v>154</v>
      </c>
      <c r="C5" s="12" t="s">
        <v>160</v>
      </c>
    </row>
    <row r="7" spans="1:3" x14ac:dyDescent="0.3">
      <c r="A7" s="30" t="s">
        <v>149</v>
      </c>
      <c r="B7" s="30"/>
      <c r="C7" s="30"/>
    </row>
    <row r="8" spans="1:3" x14ac:dyDescent="0.3">
      <c r="A8" s="31" t="s">
        <v>145</v>
      </c>
      <c r="B8" s="12" t="s">
        <v>153</v>
      </c>
      <c r="C8" s="12" t="s">
        <v>161</v>
      </c>
    </row>
    <row r="9" spans="1:3" x14ac:dyDescent="0.3">
      <c r="A9" s="31" t="s">
        <v>146</v>
      </c>
      <c r="B9" s="12" t="s">
        <v>162</v>
      </c>
      <c r="C9" s="12" t="s">
        <v>163</v>
      </c>
    </row>
    <row r="10" spans="1:3" x14ac:dyDescent="0.3">
      <c r="A10" s="31" t="s">
        <v>147</v>
      </c>
      <c r="B10" s="12" t="s">
        <v>164</v>
      </c>
      <c r="C10" s="12" t="s">
        <v>165</v>
      </c>
    </row>
    <row r="11" spans="1:3" x14ac:dyDescent="0.3">
      <c r="A11" s="31" t="s">
        <v>148</v>
      </c>
      <c r="B11" s="12" t="s">
        <v>166</v>
      </c>
      <c r="C11" s="12" t="s">
        <v>167</v>
      </c>
    </row>
    <row r="13" spans="1:3" x14ac:dyDescent="0.3">
      <c r="A13" s="30" t="s">
        <v>150</v>
      </c>
      <c r="B13" s="30"/>
      <c r="C13" s="30"/>
    </row>
    <row r="14" spans="1:3" x14ac:dyDescent="0.3">
      <c r="A14" s="31" t="s">
        <v>145</v>
      </c>
      <c r="B14" s="12" t="s">
        <v>168</v>
      </c>
      <c r="C14" s="12" t="s">
        <v>169</v>
      </c>
    </row>
    <row r="15" spans="1:3" x14ac:dyDescent="0.3">
      <c r="A15" s="31" t="s">
        <v>146</v>
      </c>
      <c r="B15" s="12" t="s">
        <v>170</v>
      </c>
      <c r="C15" s="12" t="s">
        <v>171</v>
      </c>
    </row>
    <row r="16" spans="1:3" x14ac:dyDescent="0.3">
      <c r="A16" s="31" t="s">
        <v>147</v>
      </c>
      <c r="B16" s="12" t="s">
        <v>173</v>
      </c>
      <c r="C16" s="12" t="s">
        <v>172</v>
      </c>
    </row>
    <row r="17" spans="1:4" x14ac:dyDescent="0.3">
      <c r="A17" s="31" t="s">
        <v>148</v>
      </c>
      <c r="B17" s="12" t="s">
        <v>174</v>
      </c>
      <c r="C17" s="12" t="s">
        <v>175</v>
      </c>
    </row>
    <row r="19" spans="1:4" x14ac:dyDescent="0.3">
      <c r="A19" s="30" t="s">
        <v>151</v>
      </c>
      <c r="B19" s="30"/>
      <c r="C19" s="30"/>
    </row>
    <row r="20" spans="1:4" x14ac:dyDescent="0.3">
      <c r="A20" s="31" t="s">
        <v>146</v>
      </c>
      <c r="B20" s="12" t="s">
        <v>176</v>
      </c>
      <c r="C20" s="12" t="s">
        <v>170</v>
      </c>
      <c r="D20" s="29" t="s">
        <v>182</v>
      </c>
    </row>
    <row r="21" spans="1:4" x14ac:dyDescent="0.3">
      <c r="A21" s="31" t="s">
        <v>148</v>
      </c>
      <c r="B21" s="12" t="s">
        <v>178</v>
      </c>
      <c r="C21" s="12" t="s">
        <v>177</v>
      </c>
      <c r="D21" s="29" t="s">
        <v>183</v>
      </c>
    </row>
    <row r="22" spans="1:4" x14ac:dyDescent="0.3">
      <c r="A22" s="31" t="s">
        <v>147</v>
      </c>
      <c r="B22" s="12" t="s">
        <v>179</v>
      </c>
      <c r="C22" s="12" t="s">
        <v>180</v>
      </c>
      <c r="D22" s="29" t="s">
        <v>184</v>
      </c>
    </row>
    <row r="23" spans="1:4" x14ac:dyDescent="0.3">
      <c r="A23" s="31" t="s">
        <v>145</v>
      </c>
      <c r="B23" s="12" t="s">
        <v>181</v>
      </c>
      <c r="C23" s="12" t="s">
        <v>159</v>
      </c>
      <c r="D23" s="29" t="s">
        <v>185</v>
      </c>
    </row>
  </sheetData>
  <mergeCells count="4">
    <mergeCell ref="A1:C1"/>
    <mergeCell ref="A7:C7"/>
    <mergeCell ref="A13:C13"/>
    <mergeCell ref="A19:C19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6D01-E5E9-4CE6-BDCC-9A2966EE3A28}">
  <dimension ref="A1:J28"/>
  <sheetViews>
    <sheetView workbookViewId="0">
      <selection activeCell="A5" sqref="A5:F13"/>
    </sheetView>
  </sheetViews>
  <sheetFormatPr defaultRowHeight="14.4" x14ac:dyDescent="0.3"/>
  <cols>
    <col min="1" max="1" width="16.5546875" bestFit="1" customWidth="1"/>
    <col min="2" max="2" width="10.109375" bestFit="1" customWidth="1"/>
    <col min="5" max="5" width="12.88671875" bestFit="1" customWidth="1"/>
    <col min="6" max="6" width="14.21875" bestFit="1" customWidth="1"/>
    <col min="8" max="8" width="16.5546875" bestFit="1" customWidth="1"/>
    <col min="11" max="11" width="12.88671875" bestFit="1" customWidth="1"/>
  </cols>
  <sheetData>
    <row r="1" spans="1:10" x14ac:dyDescent="0.3">
      <c r="A1" t="s">
        <v>90</v>
      </c>
    </row>
    <row r="3" spans="1:10" x14ac:dyDescent="0.3">
      <c r="A3" s="1" t="s">
        <v>123</v>
      </c>
      <c r="B3" s="18" t="s">
        <v>125</v>
      </c>
    </row>
    <row r="4" spans="1:10" ht="15" thickBot="1" x14ac:dyDescent="0.35">
      <c r="A4" s="2" t="s">
        <v>124</v>
      </c>
      <c r="B4" s="10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</row>
    <row r="5" spans="1:10" x14ac:dyDescent="0.3">
      <c r="A5" s="15" t="s">
        <v>80</v>
      </c>
      <c r="B5" s="16">
        <v>19</v>
      </c>
      <c r="C5" s="16">
        <v>8</v>
      </c>
      <c r="D5" s="16">
        <v>4</v>
      </c>
      <c r="E5" s="16">
        <v>7</v>
      </c>
      <c r="F5" s="17">
        <f>C5/B5</f>
        <v>0.42105263157894735</v>
      </c>
    </row>
    <row r="6" spans="1:10" x14ac:dyDescent="0.3">
      <c r="A6" s="12" t="s">
        <v>81</v>
      </c>
      <c r="B6" s="13">
        <v>17</v>
      </c>
      <c r="C6" s="13">
        <v>9</v>
      </c>
      <c r="D6" s="13">
        <v>1</v>
      </c>
      <c r="E6" s="13">
        <v>13</v>
      </c>
      <c r="F6" s="14">
        <f t="shared" ref="F6:F13" si="0">C6/B6</f>
        <v>0.52941176470588236</v>
      </c>
    </row>
    <row r="7" spans="1:10" x14ac:dyDescent="0.3">
      <c r="A7" s="12" t="s">
        <v>82</v>
      </c>
      <c r="B7" s="13">
        <v>11</v>
      </c>
      <c r="C7" s="13">
        <v>5</v>
      </c>
      <c r="D7" s="13">
        <v>1</v>
      </c>
      <c r="E7" s="13">
        <v>0</v>
      </c>
      <c r="F7" s="14">
        <f t="shared" si="0"/>
        <v>0.45454545454545453</v>
      </c>
    </row>
    <row r="8" spans="1:10" x14ac:dyDescent="0.3">
      <c r="A8" s="12" t="s">
        <v>83</v>
      </c>
      <c r="B8" s="13">
        <v>13</v>
      </c>
      <c r="C8" s="13">
        <v>6</v>
      </c>
      <c r="D8" s="13">
        <v>3</v>
      </c>
      <c r="E8" s="13">
        <v>2</v>
      </c>
      <c r="F8" s="14">
        <f t="shared" si="0"/>
        <v>0.46153846153846156</v>
      </c>
    </row>
    <row r="9" spans="1:10" x14ac:dyDescent="0.3">
      <c r="A9" s="12" t="s">
        <v>84</v>
      </c>
      <c r="B9" s="13">
        <v>15</v>
      </c>
      <c r="C9" s="13">
        <v>7</v>
      </c>
      <c r="D9" s="13">
        <v>2</v>
      </c>
      <c r="E9" s="13">
        <v>13</v>
      </c>
      <c r="F9" s="14">
        <f t="shared" si="0"/>
        <v>0.46666666666666667</v>
      </c>
    </row>
    <row r="10" spans="1:10" x14ac:dyDescent="0.3">
      <c r="A10" s="12" t="s">
        <v>85</v>
      </c>
      <c r="B10" s="13">
        <v>13</v>
      </c>
      <c r="C10" s="13">
        <v>4</v>
      </c>
      <c r="D10" s="13">
        <v>5</v>
      </c>
      <c r="E10" s="13">
        <v>7</v>
      </c>
      <c r="F10" s="14">
        <f t="shared" si="0"/>
        <v>0.30769230769230771</v>
      </c>
    </row>
    <row r="11" spans="1:10" x14ac:dyDescent="0.3">
      <c r="A11" s="12" t="s">
        <v>86</v>
      </c>
      <c r="B11" s="13">
        <v>1</v>
      </c>
      <c r="C11" s="13">
        <v>1</v>
      </c>
      <c r="D11" s="13">
        <v>0</v>
      </c>
      <c r="E11" s="13">
        <v>0</v>
      </c>
      <c r="F11" s="14">
        <f t="shared" si="0"/>
        <v>1</v>
      </c>
      <c r="J11" s="5"/>
    </row>
    <row r="12" spans="1:10" x14ac:dyDescent="0.3">
      <c r="A12" s="12" t="s">
        <v>87</v>
      </c>
      <c r="B12" s="13">
        <v>7</v>
      </c>
      <c r="C12" s="13">
        <v>5</v>
      </c>
      <c r="D12" s="13">
        <v>0</v>
      </c>
      <c r="E12" s="13">
        <v>0</v>
      </c>
      <c r="F12" s="14">
        <f t="shared" si="0"/>
        <v>0.7142857142857143</v>
      </c>
    </row>
    <row r="13" spans="1:10" x14ac:dyDescent="0.3">
      <c r="A13" s="12" t="s">
        <v>88</v>
      </c>
      <c r="B13" s="13">
        <v>1</v>
      </c>
      <c r="C13" s="13">
        <v>1</v>
      </c>
      <c r="D13" s="13">
        <v>0</v>
      </c>
      <c r="E13" s="13">
        <v>0</v>
      </c>
      <c r="F13" s="14">
        <f t="shared" si="0"/>
        <v>1</v>
      </c>
    </row>
    <row r="16" spans="1:10" ht="15" thickBot="1" x14ac:dyDescent="0.35">
      <c r="A16" s="2" t="s">
        <v>131</v>
      </c>
      <c r="B16" s="2" t="s">
        <v>71</v>
      </c>
      <c r="C16" s="2" t="s">
        <v>11</v>
      </c>
      <c r="D16" s="2" t="s">
        <v>70</v>
      </c>
    </row>
    <row r="17" spans="1:6" x14ac:dyDescent="0.3">
      <c r="A17" t="s">
        <v>91</v>
      </c>
      <c r="B17" s="23">
        <f>D17/C17</f>
        <v>0.84536082474226804</v>
      </c>
      <c r="C17" s="9">
        <v>97</v>
      </c>
      <c r="D17" s="9">
        <v>82</v>
      </c>
    </row>
    <row r="28" spans="1:6" x14ac:dyDescent="0.3">
      <c r="B28" s="9"/>
      <c r="C28" s="9"/>
      <c r="D28" s="9"/>
      <c r="E28" s="9"/>
      <c r="F28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BCD62-A75B-44A7-A4C6-68989CD92F56}">
  <dimension ref="A1:F17"/>
  <sheetViews>
    <sheetView workbookViewId="0">
      <selection activeCell="A5" sqref="A5:F13"/>
    </sheetView>
  </sheetViews>
  <sheetFormatPr defaultRowHeight="14.4" x14ac:dyDescent="0.3"/>
  <cols>
    <col min="1" max="1" width="19.109375" bestFit="1" customWidth="1"/>
    <col min="2" max="2" width="10.109375" bestFit="1" customWidth="1"/>
    <col min="3" max="3" width="6.77734375" bestFit="1" customWidth="1"/>
    <col min="4" max="4" width="7.44140625" bestFit="1" customWidth="1"/>
    <col min="5" max="5" width="7.5546875" customWidth="1"/>
    <col min="6" max="6" width="14.21875" bestFit="1" customWidth="1"/>
  </cols>
  <sheetData>
    <row r="1" spans="1:6" x14ac:dyDescent="0.3">
      <c r="A1" t="s">
        <v>35</v>
      </c>
    </row>
    <row r="3" spans="1:6" x14ac:dyDescent="0.3">
      <c r="A3" s="1" t="s">
        <v>132</v>
      </c>
      <c r="B3" s="18" t="s">
        <v>125</v>
      </c>
    </row>
    <row r="4" spans="1:6" ht="15" thickBot="1" x14ac:dyDescent="0.35">
      <c r="A4" s="2" t="s">
        <v>124</v>
      </c>
      <c r="B4" s="10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</row>
    <row r="5" spans="1:6" x14ac:dyDescent="0.3">
      <c r="A5" s="21" t="s">
        <v>26</v>
      </c>
      <c r="B5" s="16">
        <v>19</v>
      </c>
      <c r="C5" s="16">
        <v>11</v>
      </c>
      <c r="D5" s="16">
        <v>4</v>
      </c>
      <c r="E5" s="16">
        <v>24</v>
      </c>
      <c r="F5" s="17">
        <f>C5/B5</f>
        <v>0.57894736842105265</v>
      </c>
    </row>
    <row r="6" spans="1:6" x14ac:dyDescent="0.3">
      <c r="A6" s="20" t="s">
        <v>27</v>
      </c>
      <c r="B6" s="13">
        <v>16</v>
      </c>
      <c r="C6" s="13">
        <v>7</v>
      </c>
      <c r="D6" s="13">
        <v>5</v>
      </c>
      <c r="E6" s="13">
        <v>3</v>
      </c>
      <c r="F6" s="14">
        <f t="shared" ref="F6:F13" si="0">C6/B6</f>
        <v>0.4375</v>
      </c>
    </row>
    <row r="7" spans="1:6" x14ac:dyDescent="0.3">
      <c r="A7" s="20" t="s">
        <v>28</v>
      </c>
      <c r="B7" s="13">
        <v>18</v>
      </c>
      <c r="C7" s="13">
        <v>5</v>
      </c>
      <c r="D7" s="13">
        <v>8</v>
      </c>
      <c r="E7" s="13">
        <v>0</v>
      </c>
      <c r="F7" s="14">
        <f t="shared" si="0"/>
        <v>0.27777777777777779</v>
      </c>
    </row>
    <row r="8" spans="1:6" x14ac:dyDescent="0.3">
      <c r="A8" s="20" t="s">
        <v>29</v>
      </c>
      <c r="B8" s="13">
        <v>7</v>
      </c>
      <c r="C8" s="13">
        <v>2</v>
      </c>
      <c r="D8" s="13">
        <v>4</v>
      </c>
      <c r="E8" s="13">
        <v>2</v>
      </c>
      <c r="F8" s="14">
        <f t="shared" si="0"/>
        <v>0.2857142857142857</v>
      </c>
    </row>
    <row r="9" spans="1:6" x14ac:dyDescent="0.3">
      <c r="A9" s="20" t="s">
        <v>30</v>
      </c>
      <c r="B9" s="13">
        <v>14</v>
      </c>
      <c r="C9" s="13">
        <v>5</v>
      </c>
      <c r="D9" s="13">
        <v>4</v>
      </c>
      <c r="E9" s="13">
        <v>7</v>
      </c>
      <c r="F9" s="14">
        <f t="shared" si="0"/>
        <v>0.35714285714285715</v>
      </c>
    </row>
    <row r="10" spans="1:6" x14ac:dyDescent="0.3">
      <c r="A10" s="20" t="s">
        <v>31</v>
      </c>
      <c r="B10" s="13">
        <v>16</v>
      </c>
      <c r="C10" s="13">
        <v>5</v>
      </c>
      <c r="D10" s="13">
        <v>9</v>
      </c>
      <c r="E10" s="13">
        <v>5</v>
      </c>
      <c r="F10" s="14">
        <f t="shared" si="0"/>
        <v>0.3125</v>
      </c>
    </row>
    <row r="11" spans="1:6" x14ac:dyDescent="0.3">
      <c r="A11" s="20" t="s">
        <v>32</v>
      </c>
      <c r="B11" s="13">
        <v>15</v>
      </c>
      <c r="C11" s="13">
        <v>7</v>
      </c>
      <c r="D11" s="13">
        <v>3</v>
      </c>
      <c r="E11" s="13">
        <v>0</v>
      </c>
      <c r="F11" s="14">
        <f t="shared" si="0"/>
        <v>0.46666666666666667</v>
      </c>
    </row>
    <row r="12" spans="1:6" x14ac:dyDescent="0.3">
      <c r="A12" s="20" t="s">
        <v>33</v>
      </c>
      <c r="B12" s="13">
        <v>1</v>
      </c>
      <c r="C12" s="13">
        <v>0</v>
      </c>
      <c r="D12" s="13">
        <v>0</v>
      </c>
      <c r="E12" s="13">
        <v>4</v>
      </c>
      <c r="F12" s="14">
        <f t="shared" si="0"/>
        <v>0</v>
      </c>
    </row>
    <row r="13" spans="1:6" x14ac:dyDescent="0.3">
      <c r="A13" s="20" t="s">
        <v>34</v>
      </c>
      <c r="B13" s="13">
        <v>1</v>
      </c>
      <c r="C13" s="13">
        <v>0</v>
      </c>
      <c r="D13" s="13">
        <v>0</v>
      </c>
      <c r="E13" s="13">
        <v>1</v>
      </c>
      <c r="F13" s="14">
        <f t="shared" si="0"/>
        <v>0</v>
      </c>
    </row>
    <row r="14" spans="1:6" x14ac:dyDescent="0.3">
      <c r="A14" s="19"/>
      <c r="B14" s="11"/>
      <c r="C14" s="11"/>
      <c r="D14" s="11"/>
      <c r="E14" s="11"/>
      <c r="F14" s="26"/>
    </row>
    <row r="16" spans="1:6" ht="15" thickBot="1" x14ac:dyDescent="0.35">
      <c r="A16" s="22" t="s">
        <v>131</v>
      </c>
      <c r="B16" s="2" t="s">
        <v>71</v>
      </c>
      <c r="C16" s="2" t="s">
        <v>11</v>
      </c>
      <c r="D16" s="2" t="s">
        <v>70</v>
      </c>
    </row>
    <row r="17" spans="1:4" x14ac:dyDescent="0.3">
      <c r="A17" t="s">
        <v>76</v>
      </c>
      <c r="B17" s="23">
        <f>70/107</f>
        <v>0.65420560747663548</v>
      </c>
      <c r="C17" s="9">
        <v>107</v>
      </c>
      <c r="D17" s="9">
        <v>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9467-84BB-43F8-9483-2C8067C5A5CB}">
  <dimension ref="A1:F15"/>
  <sheetViews>
    <sheetView workbookViewId="0">
      <selection activeCell="A5" sqref="A5:F11"/>
    </sheetView>
  </sheetViews>
  <sheetFormatPr defaultRowHeight="14.4" x14ac:dyDescent="0.3"/>
  <cols>
    <col min="1" max="1" width="19.109375" bestFit="1" customWidth="1"/>
    <col min="2" max="2" width="10.109375" bestFit="1" customWidth="1"/>
    <col min="3" max="3" width="6.77734375" bestFit="1" customWidth="1"/>
    <col min="4" max="4" width="7.44140625" bestFit="1" customWidth="1"/>
    <col min="5" max="5" width="9.109375" customWidth="1"/>
    <col min="6" max="6" width="14.21875" bestFit="1" customWidth="1"/>
  </cols>
  <sheetData>
    <row r="1" spans="1:6" x14ac:dyDescent="0.3">
      <c r="A1" t="s">
        <v>99</v>
      </c>
    </row>
    <row r="3" spans="1:6" x14ac:dyDescent="0.3">
      <c r="A3" s="1" t="s">
        <v>133</v>
      </c>
      <c r="B3" s="18" t="s">
        <v>125</v>
      </c>
    </row>
    <row r="4" spans="1:6" ht="15" thickBot="1" x14ac:dyDescent="0.35">
      <c r="A4" s="2" t="s">
        <v>124</v>
      </c>
      <c r="B4" s="10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</row>
    <row r="5" spans="1:6" x14ac:dyDescent="0.3">
      <c r="A5" s="25" t="s">
        <v>92</v>
      </c>
      <c r="B5" s="16">
        <v>14</v>
      </c>
      <c r="C5" s="16">
        <v>2</v>
      </c>
      <c r="D5" s="16">
        <v>7</v>
      </c>
      <c r="E5" s="16">
        <v>1</v>
      </c>
      <c r="F5" s="17">
        <f>C5/B5</f>
        <v>0.14285714285714285</v>
      </c>
    </row>
    <row r="6" spans="1:6" x14ac:dyDescent="0.3">
      <c r="A6" s="24" t="s">
        <v>93</v>
      </c>
      <c r="B6" s="13">
        <v>14</v>
      </c>
      <c r="C6" s="13">
        <v>4</v>
      </c>
      <c r="D6" s="13">
        <v>7</v>
      </c>
      <c r="E6" s="13">
        <v>8</v>
      </c>
      <c r="F6" s="14">
        <f t="shared" ref="F6:F11" si="0">C6/B6</f>
        <v>0.2857142857142857</v>
      </c>
    </row>
    <row r="7" spans="1:6" x14ac:dyDescent="0.3">
      <c r="A7" s="24" t="s">
        <v>94</v>
      </c>
      <c r="B7" s="13">
        <v>13</v>
      </c>
      <c r="C7" s="13">
        <v>4</v>
      </c>
      <c r="D7" s="13">
        <v>4</v>
      </c>
      <c r="E7" s="13">
        <v>7</v>
      </c>
      <c r="F7" s="14">
        <f t="shared" si="0"/>
        <v>0.30769230769230771</v>
      </c>
    </row>
    <row r="8" spans="1:6" x14ac:dyDescent="0.3">
      <c r="A8" s="24" t="s">
        <v>95</v>
      </c>
      <c r="B8" s="13">
        <v>13</v>
      </c>
      <c r="C8" s="13">
        <v>1</v>
      </c>
      <c r="D8" s="13">
        <v>10</v>
      </c>
      <c r="E8" s="13">
        <v>0</v>
      </c>
      <c r="F8" s="14">
        <f t="shared" si="0"/>
        <v>7.6923076923076927E-2</v>
      </c>
    </row>
    <row r="9" spans="1:6" x14ac:dyDescent="0.3">
      <c r="A9" s="24" t="s">
        <v>96</v>
      </c>
      <c r="B9" s="13">
        <v>5</v>
      </c>
      <c r="C9" s="13">
        <v>0</v>
      </c>
      <c r="D9" s="13">
        <v>3</v>
      </c>
      <c r="E9" s="13">
        <v>2</v>
      </c>
      <c r="F9" s="14">
        <f t="shared" si="0"/>
        <v>0</v>
      </c>
    </row>
    <row r="10" spans="1:6" x14ac:dyDescent="0.3">
      <c r="A10" s="24" t="s">
        <v>97</v>
      </c>
      <c r="B10" s="13">
        <v>11</v>
      </c>
      <c r="C10" s="13">
        <v>5</v>
      </c>
      <c r="D10" s="13">
        <v>5</v>
      </c>
      <c r="E10" s="13">
        <v>3</v>
      </c>
      <c r="F10" s="14">
        <f t="shared" si="0"/>
        <v>0.45454545454545453</v>
      </c>
    </row>
    <row r="11" spans="1:6" x14ac:dyDescent="0.3">
      <c r="A11" s="24" t="s">
        <v>98</v>
      </c>
      <c r="B11" s="13">
        <v>8</v>
      </c>
      <c r="C11" s="13">
        <v>2</v>
      </c>
      <c r="D11" s="13">
        <v>5</v>
      </c>
      <c r="E11" s="13">
        <v>0</v>
      </c>
      <c r="F11" s="14">
        <f t="shared" si="0"/>
        <v>0.25</v>
      </c>
    </row>
    <row r="14" spans="1:6" ht="15" thickBot="1" x14ac:dyDescent="0.35">
      <c r="A14" s="2" t="s">
        <v>131</v>
      </c>
      <c r="B14" s="2" t="s">
        <v>71</v>
      </c>
      <c r="C14" s="2" t="s">
        <v>11</v>
      </c>
      <c r="D14" s="2" t="s">
        <v>70</v>
      </c>
    </row>
    <row r="15" spans="1:6" x14ac:dyDescent="0.3">
      <c r="A15" t="s">
        <v>100</v>
      </c>
      <c r="B15" s="23">
        <f>D15/C15</f>
        <v>0.47435897435897434</v>
      </c>
      <c r="C15" s="9">
        <v>78</v>
      </c>
      <c r="D15" s="9">
        <v>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4AA65-FC47-414D-A455-19F43B230035}">
  <dimension ref="A1:F16"/>
  <sheetViews>
    <sheetView workbookViewId="0">
      <selection activeCell="A5" sqref="A5:F12"/>
    </sheetView>
  </sheetViews>
  <sheetFormatPr defaultRowHeight="14.4" x14ac:dyDescent="0.3"/>
  <cols>
    <col min="1" max="1" width="16.21875" bestFit="1" customWidth="1"/>
    <col min="2" max="2" width="10.109375" bestFit="1" customWidth="1"/>
    <col min="3" max="3" width="6.77734375" bestFit="1" customWidth="1"/>
    <col min="4" max="4" width="7.44140625" bestFit="1" customWidth="1"/>
    <col min="5" max="5" width="8" customWidth="1"/>
    <col min="6" max="6" width="14.21875" bestFit="1" customWidth="1"/>
    <col min="8" max="8" width="10.109375" bestFit="1" customWidth="1"/>
  </cols>
  <sheetData>
    <row r="1" spans="1:6" x14ac:dyDescent="0.3">
      <c r="A1" t="s">
        <v>72</v>
      </c>
    </row>
    <row r="3" spans="1:6" x14ac:dyDescent="0.3">
      <c r="A3" s="1" t="s">
        <v>134</v>
      </c>
      <c r="B3" s="18" t="s">
        <v>125</v>
      </c>
    </row>
    <row r="4" spans="1:6" ht="15" thickBot="1" x14ac:dyDescent="0.35">
      <c r="A4" s="2" t="s">
        <v>124</v>
      </c>
      <c r="B4" s="10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</row>
    <row r="5" spans="1:6" x14ac:dyDescent="0.3">
      <c r="A5" s="25" t="s">
        <v>61</v>
      </c>
      <c r="B5" s="16">
        <v>19</v>
      </c>
      <c r="C5" s="16">
        <v>6</v>
      </c>
      <c r="D5" s="16">
        <v>1</v>
      </c>
      <c r="E5" s="16">
        <v>8</v>
      </c>
      <c r="F5" s="17">
        <f>C5/B5</f>
        <v>0.31578947368421051</v>
      </c>
    </row>
    <row r="6" spans="1:6" x14ac:dyDescent="0.3">
      <c r="A6" s="24" t="s">
        <v>62</v>
      </c>
      <c r="B6" s="13">
        <v>18</v>
      </c>
      <c r="C6" s="13">
        <v>9</v>
      </c>
      <c r="D6" s="13">
        <v>3</v>
      </c>
      <c r="E6" s="13">
        <v>11</v>
      </c>
      <c r="F6" s="14">
        <f t="shared" ref="F6:F12" si="0">C6/B6</f>
        <v>0.5</v>
      </c>
    </row>
    <row r="7" spans="1:6" x14ac:dyDescent="0.3">
      <c r="A7" s="24" t="s">
        <v>63</v>
      </c>
      <c r="B7" s="13">
        <v>17</v>
      </c>
      <c r="C7" s="13">
        <v>11</v>
      </c>
      <c r="D7" s="13">
        <v>2</v>
      </c>
      <c r="E7" s="13">
        <v>3</v>
      </c>
      <c r="F7" s="14">
        <f t="shared" si="0"/>
        <v>0.6470588235294118</v>
      </c>
    </row>
    <row r="8" spans="1:6" x14ac:dyDescent="0.3">
      <c r="A8" s="24" t="s">
        <v>64</v>
      </c>
      <c r="B8" s="13">
        <v>14</v>
      </c>
      <c r="C8" s="13">
        <v>8</v>
      </c>
      <c r="D8" s="13">
        <v>1</v>
      </c>
      <c r="E8" s="13">
        <v>0</v>
      </c>
      <c r="F8" s="14">
        <f t="shared" si="0"/>
        <v>0.5714285714285714</v>
      </c>
    </row>
    <row r="9" spans="1:6" x14ac:dyDescent="0.3">
      <c r="A9" s="24" t="s">
        <v>65</v>
      </c>
      <c r="B9" s="13">
        <v>2</v>
      </c>
      <c r="C9" s="13">
        <v>0</v>
      </c>
      <c r="D9" s="13">
        <v>1</v>
      </c>
      <c r="E9" s="13">
        <v>0</v>
      </c>
      <c r="F9" s="14">
        <f t="shared" si="0"/>
        <v>0</v>
      </c>
    </row>
    <row r="10" spans="1:6" x14ac:dyDescent="0.3">
      <c r="A10" s="24" t="s">
        <v>66</v>
      </c>
      <c r="B10" s="13">
        <v>16</v>
      </c>
      <c r="C10" s="13">
        <v>7</v>
      </c>
      <c r="D10" s="13">
        <v>2</v>
      </c>
      <c r="E10" s="13">
        <v>1</v>
      </c>
      <c r="F10" s="14">
        <f t="shared" si="0"/>
        <v>0.4375</v>
      </c>
    </row>
    <row r="11" spans="1:6" x14ac:dyDescent="0.3">
      <c r="A11" s="24" t="s">
        <v>67</v>
      </c>
      <c r="B11" s="13">
        <v>16</v>
      </c>
      <c r="C11" s="13">
        <v>8</v>
      </c>
      <c r="D11" s="13">
        <v>5</v>
      </c>
      <c r="E11" s="13">
        <v>6</v>
      </c>
      <c r="F11" s="14">
        <f t="shared" si="0"/>
        <v>0.5</v>
      </c>
    </row>
    <row r="12" spans="1:6" x14ac:dyDescent="0.3">
      <c r="A12" s="24" t="s">
        <v>68</v>
      </c>
      <c r="B12" s="13">
        <v>1</v>
      </c>
      <c r="C12" s="13">
        <v>0</v>
      </c>
      <c r="D12" s="13">
        <v>0</v>
      </c>
      <c r="E12" s="13">
        <v>0</v>
      </c>
      <c r="F12" s="14">
        <f t="shared" si="0"/>
        <v>0</v>
      </c>
    </row>
    <row r="15" spans="1:6" ht="15" thickBot="1" x14ac:dyDescent="0.35">
      <c r="A15" s="2" t="s">
        <v>131</v>
      </c>
      <c r="B15" s="2" t="s">
        <v>71</v>
      </c>
      <c r="C15" s="2" t="s">
        <v>11</v>
      </c>
      <c r="D15" s="2" t="s">
        <v>70</v>
      </c>
    </row>
    <row r="16" spans="1:6" x14ac:dyDescent="0.3">
      <c r="A16" t="s">
        <v>69</v>
      </c>
      <c r="B16" s="5">
        <f>D16/C16</f>
        <v>0.85436893203883491</v>
      </c>
      <c r="C16">
        <v>103</v>
      </c>
      <c r="D16" s="6"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F8E43-5E46-47DC-8703-CD62122C3931}">
  <dimension ref="A1:F17"/>
  <sheetViews>
    <sheetView workbookViewId="0">
      <selection activeCell="A5" sqref="A5:F13"/>
    </sheetView>
  </sheetViews>
  <sheetFormatPr defaultRowHeight="14.4" x14ac:dyDescent="0.3"/>
  <cols>
    <col min="1" max="1" width="12.5546875" bestFit="1" customWidth="1"/>
    <col min="2" max="2" width="10.5546875" bestFit="1" customWidth="1"/>
    <col min="3" max="3" width="6.77734375" bestFit="1" customWidth="1"/>
    <col min="4" max="4" width="7.44140625" bestFit="1" customWidth="1"/>
    <col min="5" max="5" width="8.109375" customWidth="1"/>
    <col min="6" max="6" width="14.21875" bestFit="1" customWidth="1"/>
  </cols>
  <sheetData>
    <row r="1" spans="1:6" x14ac:dyDescent="0.3">
      <c r="A1" t="s">
        <v>60</v>
      </c>
    </row>
    <row r="3" spans="1:6" x14ac:dyDescent="0.3">
      <c r="A3" s="1" t="s">
        <v>59</v>
      </c>
      <c r="B3" s="18" t="s">
        <v>125</v>
      </c>
    </row>
    <row r="4" spans="1:6" ht="15" thickBot="1" x14ac:dyDescent="0.35">
      <c r="A4" s="2" t="s">
        <v>124</v>
      </c>
      <c r="B4" s="10" t="s">
        <v>126</v>
      </c>
      <c r="C4" s="10" t="s">
        <v>127</v>
      </c>
      <c r="D4" s="10" t="s">
        <v>128</v>
      </c>
      <c r="E4" s="10" t="s">
        <v>129</v>
      </c>
      <c r="F4" s="10" t="s">
        <v>130</v>
      </c>
    </row>
    <row r="5" spans="1:6" x14ac:dyDescent="0.3">
      <c r="A5" s="25" t="s">
        <v>50</v>
      </c>
      <c r="B5" s="16">
        <v>19</v>
      </c>
      <c r="C5" s="16">
        <v>13</v>
      </c>
      <c r="D5" s="16">
        <v>4</v>
      </c>
      <c r="E5" s="16">
        <v>21</v>
      </c>
      <c r="F5" s="17">
        <f>C5/B5</f>
        <v>0.68421052631578949</v>
      </c>
    </row>
    <row r="6" spans="1:6" x14ac:dyDescent="0.3">
      <c r="A6" s="24" t="s">
        <v>51</v>
      </c>
      <c r="B6" s="13">
        <v>18</v>
      </c>
      <c r="C6" s="13">
        <v>12</v>
      </c>
      <c r="D6" s="13">
        <v>2</v>
      </c>
      <c r="E6" s="13">
        <v>13</v>
      </c>
      <c r="F6" s="14">
        <f t="shared" ref="F6:F12" si="0">C6/B6</f>
        <v>0.66666666666666663</v>
      </c>
    </row>
    <row r="7" spans="1:6" x14ac:dyDescent="0.3">
      <c r="A7" s="24" t="s">
        <v>52</v>
      </c>
      <c r="B7" s="13">
        <v>18</v>
      </c>
      <c r="C7" s="13">
        <v>10</v>
      </c>
      <c r="D7" s="13">
        <v>4</v>
      </c>
      <c r="E7" s="13">
        <v>1</v>
      </c>
      <c r="F7" s="14">
        <f t="shared" si="0"/>
        <v>0.55555555555555558</v>
      </c>
    </row>
    <row r="8" spans="1:6" x14ac:dyDescent="0.3">
      <c r="A8" s="24" t="s">
        <v>53</v>
      </c>
      <c r="B8" s="13">
        <v>18</v>
      </c>
      <c r="C8" s="13">
        <v>12</v>
      </c>
      <c r="D8" s="13">
        <v>6</v>
      </c>
      <c r="E8" s="13">
        <v>3</v>
      </c>
      <c r="F8" s="14">
        <f t="shared" si="0"/>
        <v>0.66666666666666663</v>
      </c>
    </row>
    <row r="9" spans="1:6" x14ac:dyDescent="0.3">
      <c r="A9" s="24" t="s">
        <v>54</v>
      </c>
      <c r="B9" s="13">
        <v>14</v>
      </c>
      <c r="C9" s="13">
        <v>7</v>
      </c>
      <c r="D9" s="13">
        <v>4</v>
      </c>
      <c r="E9" s="13">
        <v>0</v>
      </c>
      <c r="F9" s="14">
        <f t="shared" si="0"/>
        <v>0.5</v>
      </c>
    </row>
    <row r="10" spans="1:6" x14ac:dyDescent="0.3">
      <c r="A10" s="24" t="s">
        <v>55</v>
      </c>
      <c r="B10" s="13">
        <v>1</v>
      </c>
      <c r="C10" s="13">
        <v>1</v>
      </c>
      <c r="D10" s="13">
        <v>0</v>
      </c>
      <c r="E10" s="13">
        <v>0</v>
      </c>
      <c r="F10" s="14">
        <f t="shared" si="0"/>
        <v>1</v>
      </c>
    </row>
    <row r="11" spans="1:6" x14ac:dyDescent="0.3">
      <c r="A11" s="24" t="s">
        <v>56</v>
      </c>
      <c r="B11" s="13">
        <v>15</v>
      </c>
      <c r="C11" s="13">
        <v>5</v>
      </c>
      <c r="D11" s="13">
        <v>7</v>
      </c>
      <c r="E11" s="13">
        <v>5</v>
      </c>
      <c r="F11" s="14">
        <f t="shared" si="0"/>
        <v>0.33333333333333331</v>
      </c>
    </row>
    <row r="12" spans="1:6" x14ac:dyDescent="0.3">
      <c r="A12" s="24" t="s">
        <v>57</v>
      </c>
      <c r="B12" s="13">
        <v>1</v>
      </c>
      <c r="C12" s="13">
        <v>0</v>
      </c>
      <c r="D12" s="13">
        <v>0</v>
      </c>
      <c r="E12" s="13">
        <v>0</v>
      </c>
      <c r="F12" s="14">
        <f t="shared" si="0"/>
        <v>0</v>
      </c>
    </row>
    <row r="13" spans="1:6" x14ac:dyDescent="0.3">
      <c r="A13" s="24" t="s">
        <v>58</v>
      </c>
      <c r="B13" s="13">
        <v>0</v>
      </c>
      <c r="C13" s="13">
        <v>0</v>
      </c>
      <c r="D13" s="13">
        <v>0</v>
      </c>
      <c r="E13" s="13">
        <v>1</v>
      </c>
      <c r="F13" s="14">
        <v>0</v>
      </c>
    </row>
    <row r="14" spans="1:6" x14ac:dyDescent="0.3">
      <c r="A14" s="7"/>
      <c r="F14" s="3"/>
    </row>
    <row r="16" spans="1:6" ht="15" thickBot="1" x14ac:dyDescent="0.35">
      <c r="A16" s="2" t="s">
        <v>131</v>
      </c>
      <c r="B16" s="2" t="s">
        <v>78</v>
      </c>
      <c r="C16" s="2" t="s">
        <v>11</v>
      </c>
      <c r="D16" s="2" t="s">
        <v>70</v>
      </c>
    </row>
    <row r="17" spans="1:4" x14ac:dyDescent="0.3">
      <c r="A17" t="s">
        <v>79</v>
      </c>
      <c r="B17" s="5">
        <f>77/104</f>
        <v>0.74038461538461542</v>
      </c>
      <c r="C17">
        <v>104</v>
      </c>
      <c r="D17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Overall</vt:lpstr>
      <vt:lpstr>Defense</vt:lpstr>
      <vt:lpstr>Offense</vt:lpstr>
      <vt:lpstr>Game Scores</vt:lpstr>
      <vt:lpstr>Archers</vt:lpstr>
      <vt:lpstr>Blackhawks</vt:lpstr>
      <vt:lpstr>Chaos</vt:lpstr>
      <vt:lpstr>Comets</vt:lpstr>
      <vt:lpstr>Edge</vt:lpstr>
      <vt:lpstr>Hurricanes</vt:lpstr>
      <vt:lpstr>Lookouts</vt:lpstr>
      <vt:lpstr>Thunder</vt:lpstr>
      <vt:lpstr>Sirens vs Alliance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Frazier</dc:creator>
  <cp:lastModifiedBy>Erin Frazier</cp:lastModifiedBy>
  <dcterms:created xsi:type="dcterms:W3CDTF">2023-07-02T22:36:54Z</dcterms:created>
  <dcterms:modified xsi:type="dcterms:W3CDTF">2023-07-03T01:31:19Z</dcterms:modified>
</cp:coreProperties>
</file>